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1"/>
  </bookViews>
  <sheets>
    <sheet name="(1)" sheetId="1" r:id="rId1"/>
    <sheet name="(2)" sheetId="2" r:id="rId2"/>
    <sheet name="(3)" sheetId="3" r:id="rId3"/>
  </sheets>
  <externalReferences>
    <externalReference r:id="rId6"/>
  </externalReferences>
  <definedNames>
    <definedName name="DATABASE" localSheetId="0" hidden="1">'(1)'!$A$6:$O$34</definedName>
    <definedName name="DATABASE" localSheetId="1" hidden="1">'(2)'!$A$4:$L$27</definedName>
    <definedName name="DATABASE" localSheetId="2" hidden="1">'(3)'!$A$6:$O$40</definedName>
    <definedName name="_xlnm.Print_Area" localSheetId="1">'(2)'!$A$1:$M$27</definedName>
    <definedName name="_xlnm.Print_Titles" localSheetId="0">'(1)'!$1:$3</definedName>
    <definedName name="_xlnm.Print_Titles" localSheetId="1">'(2)'!$1:$3</definedName>
    <definedName name="_xlnm.Print_Titles" localSheetId="2">'(3)'!$1:$4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微软用户</author>
  </authors>
  <commentList>
    <comment ref="E3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<sst xmlns="http://schemas.openxmlformats.org/spreadsheetml/2006/main" count="144" uniqueCount="84">
  <si>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一九年</t>
    </r>
    <r>
      <rPr>
        <b/>
        <sz val="20"/>
        <rFont val="Times New Roman"/>
        <family val="1"/>
      </rPr>
      <t>1-2</t>
    </r>
    <r>
      <rPr>
        <b/>
        <sz val="20"/>
        <rFont val="宋体"/>
        <family val="0"/>
      </rPr>
      <t>月份财政收支完成情况表</t>
    </r>
  </si>
  <si>
    <t>(内部资料)</t>
  </si>
  <si>
    <t xml:space="preserve"> 制表单位：汕尾市财政局国库科</t>
  </si>
  <si>
    <t xml:space="preserve"> </t>
  </si>
  <si>
    <t>单位：万元</t>
  </si>
  <si>
    <t>项     目</t>
  </si>
  <si>
    <t>年初预算数</t>
  </si>
  <si>
    <t>上月累计数</t>
  </si>
  <si>
    <t>累计完成数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</si>
  <si>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</si>
  <si>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</si>
  <si>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</si>
  <si>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</si>
  <si>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本月完成数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</si>
  <si>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</si>
  <si>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</si>
  <si>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</si>
  <si>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备注</t>
  </si>
  <si>
    <t>一、税收收入</t>
  </si>
  <si>
    <t xml:space="preserve">1、国内增值税（含营业税）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</si>
  <si>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</si>
  <si>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2、企业所得税                 </t>
  </si>
  <si>
    <t>3、个人所得税</t>
  </si>
  <si>
    <r>
      <t>4</t>
    </r>
    <r>
      <rPr>
        <sz val="12"/>
        <rFont val="宋体"/>
        <family val="0"/>
      </rPr>
      <t>、资源税</t>
    </r>
  </si>
  <si>
    <t>5、城市维护建设税</t>
  </si>
  <si>
    <t>6、房产税</t>
  </si>
  <si>
    <t>7、印花税</t>
  </si>
  <si>
    <r>
      <rPr>
        <sz val="12"/>
        <rFont val="宋体"/>
        <family val="0"/>
      </rPr>
      <t>8、</t>
    </r>
    <r>
      <rPr>
        <sz val="12"/>
        <rFont val="宋体"/>
        <family val="0"/>
      </rPr>
      <t>城镇土地使用税</t>
    </r>
  </si>
  <si>
    <t>9、土地增值税</t>
  </si>
  <si>
    <r>
      <rPr>
        <sz val="12"/>
        <rFont val="宋体"/>
        <family val="0"/>
      </rPr>
      <t>10、</t>
    </r>
    <r>
      <rPr>
        <sz val="12"/>
        <rFont val="宋体"/>
        <family val="0"/>
      </rPr>
      <t>车船税</t>
    </r>
  </si>
  <si>
    <t>11. 车辆购置税</t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</si>
  <si>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、</t>
    </r>
    <r>
      <rPr>
        <sz val="12"/>
        <rFont val="宋体"/>
        <family val="0"/>
      </rPr>
      <t xml:space="preserve">耕地占用税                   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</si>
  <si>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、</t>
    </r>
    <r>
      <rPr>
        <sz val="12"/>
        <rFont val="宋体"/>
        <family val="0"/>
      </rPr>
      <t xml:space="preserve">契  税                     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</si>
  <si>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、环境保护税</t>
    </r>
  </si>
  <si>
    <t>15.其他税收收入</t>
  </si>
  <si>
    <t>二、非税收入</t>
  </si>
  <si>
    <t>1、专项收入</t>
  </si>
  <si>
    <t xml:space="preserve">    其中：教育费附加收入</t>
  </si>
  <si>
    <t>2、行政性收费收入</t>
  </si>
  <si>
    <t xml:space="preserve">3、罚没收入   </t>
  </si>
  <si>
    <t>4、国有资本经营收入</t>
  </si>
  <si>
    <r>
      <t>5</t>
    </r>
    <r>
      <rPr>
        <sz val="12"/>
        <rFont val="宋体"/>
        <family val="0"/>
      </rPr>
      <t>、</t>
    </r>
    <r>
      <rPr>
        <sz val="12"/>
        <rFont val="宋体"/>
        <family val="0"/>
      </rPr>
      <t>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</si>
  <si>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 xml:space="preserve">6、其他收入  </t>
  </si>
  <si>
    <t>7、捐赠收入</t>
  </si>
  <si>
    <t>8、政府住房基金收入</t>
  </si>
  <si>
    <t>一般公共预算收入小计</t>
  </si>
  <si>
    <t>汕尾市二0一九年2月份财政收支完成情况表</t>
  </si>
  <si>
    <t xml:space="preserve"> 制表单位：汕尾市财政局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</si>
  <si>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</si>
  <si>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</si>
  <si>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</si>
  <si>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</si>
  <si>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</si>
  <si>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</si>
  <si>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</si>
  <si>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</si>
  <si>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</si>
  <si>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</si>
  <si>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</si>
  <si>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</si>
  <si>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</si>
  <si>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</si>
  <si>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</si>
  <si>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</si>
  <si>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</si>
  <si>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</si>
  <si>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</si>
  <si>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</si>
  <si>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二十二、债务付息支出</t>
  </si>
  <si>
    <t>二十三、债务发行费用支出</t>
  </si>
  <si>
    <t>一般公共预算支出小计</t>
  </si>
  <si>
    <t>一、一般公共预算收入(全市)</t>
  </si>
  <si>
    <t xml:space="preserve">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</si>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</sst>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4" fillId="0" borderId="0" xfId="0" applyNumberFormat="1" applyFont="1" applyAlignment="1" applyProtection="1">
      <alignment horizontal="centerContinuous"/>
      <protection locked="0"/>
    </xf>
    <xf numFmtId="2" fontId="1" fillId="0" borderId="0" xfId="0" applyNumberFormat="1" applyFont="1" applyAlignment="1" applyProtection="1">
      <alignment horizontal="centerContinuous"/>
      <protection locked="0"/>
    </xf>
    <xf numFmtId="2" fontId="4" fillId="0" borderId="0" xfId="0" applyNumberFormat="1" applyFont="1" applyAlignment="1" applyProtection="1">
      <alignment horizontal="centerContinuous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/>
    </xf>
    <xf numFmtId="1" fontId="2" fillId="0" borderId="15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1" fontId="0" fillId="0" borderId="11" xfId="0" applyNumberFormat="1" applyFont="1" applyBorder="1" applyAlignment="1" applyProtection="1">
      <alignment/>
      <protection/>
    </xf>
    <xf numFmtId="1" fontId="2" fillId="0" borderId="11" xfId="0" applyNumberFormat="1" applyFont="1" applyBorder="1" applyAlignment="1" applyProtection="1">
      <alignment/>
      <protection/>
    </xf>
    <xf numFmtId="0" fontId="9" fillId="33" borderId="15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0" fontId="10" fillId="33" borderId="15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9" fontId="5" fillId="0" borderId="12" xfId="0" applyNumberFormat="1" applyFont="1" applyBorder="1" applyAlignment="1" applyProtection="1" quotePrefix="1">
      <alignment horizontal="left"/>
      <protection locked="0"/>
    </xf>
    <xf numFmtId="1" fontId="5" fillId="0" borderId="12" xfId="0" applyNumberFormat="1" applyFont="1" applyBorder="1" applyAlignment="1" applyProtection="1" quotePrefix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066;&#30452;&#26376;&#25253;&#34920;\2019&#24180;&#20840;&#24066;&#39044;&#31639;&#25191;&#34892;&#25253;&#34920;(&#20844;&#20849;&#39044;&#31639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"/>
      <sheetName val="支出"/>
      <sheetName val="1 (1)"/>
      <sheetName val="1(2)"/>
      <sheetName val="2 (1)"/>
      <sheetName val="2(2)"/>
    </sheetNames>
    <sheetDataSet>
      <sheetData sheetId="2">
        <row r="6">
          <cell r="F6">
            <v>32013</v>
          </cell>
        </row>
        <row r="7">
          <cell r="F7">
            <v>7471</v>
          </cell>
        </row>
        <row r="8">
          <cell r="F8">
            <v>5898</v>
          </cell>
        </row>
        <row r="9">
          <cell r="F9">
            <v>5207</v>
          </cell>
        </row>
        <row r="10">
          <cell r="F10">
            <v>1029</v>
          </cell>
        </row>
        <row r="11">
          <cell r="F11">
            <v>19</v>
          </cell>
        </row>
        <row r="12">
          <cell r="F12">
            <v>1994</v>
          </cell>
        </row>
        <row r="13">
          <cell r="F13">
            <v>3009</v>
          </cell>
        </row>
        <row r="14">
          <cell r="F14">
            <v>683</v>
          </cell>
        </row>
        <row r="15">
          <cell r="F15">
            <v>2806</v>
          </cell>
        </row>
        <row r="16">
          <cell r="F16">
            <v>1832</v>
          </cell>
        </row>
        <row r="17">
          <cell r="F17">
            <v>483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7480</v>
          </cell>
        </row>
        <row r="21">
          <cell r="F21">
            <v>0</v>
          </cell>
        </row>
        <row r="23">
          <cell r="F23">
            <v>10992</v>
          </cell>
        </row>
        <row r="24">
          <cell r="F24">
            <v>1689</v>
          </cell>
        </row>
        <row r="25">
          <cell r="F25">
            <v>953</v>
          </cell>
        </row>
        <row r="26">
          <cell r="F26">
            <v>1435</v>
          </cell>
        </row>
        <row r="27">
          <cell r="F27">
            <v>563</v>
          </cell>
        </row>
        <row r="28">
          <cell r="F28">
            <v>0</v>
          </cell>
        </row>
        <row r="29">
          <cell r="F29">
            <v>2452</v>
          </cell>
        </row>
        <row r="30">
          <cell r="F30">
            <v>4028</v>
          </cell>
        </row>
        <row r="31">
          <cell r="F31">
            <v>825</v>
          </cell>
        </row>
        <row r="32">
          <cell r="F32">
            <v>0</v>
          </cell>
        </row>
        <row r="33">
          <cell r="F33">
            <v>43005</v>
          </cell>
        </row>
      </sheetData>
      <sheetData sheetId="3">
        <row r="6">
          <cell r="F6">
            <v>43005</v>
          </cell>
        </row>
        <row r="7">
          <cell r="F7">
            <v>15910</v>
          </cell>
        </row>
        <row r="8">
          <cell r="F8">
            <v>7262</v>
          </cell>
        </row>
        <row r="9">
          <cell r="F9">
            <v>428</v>
          </cell>
        </row>
        <row r="10">
          <cell r="F10">
            <v>265</v>
          </cell>
        </row>
        <row r="11">
          <cell r="F11">
            <v>9750</v>
          </cell>
        </row>
        <row r="12">
          <cell r="F12">
            <v>3608</v>
          </cell>
        </row>
        <row r="13">
          <cell r="F13">
            <v>5782</v>
          </cell>
        </row>
        <row r="14">
          <cell r="F14">
            <v>32013</v>
          </cell>
        </row>
        <row r="15">
          <cell r="F15">
            <v>10660</v>
          </cell>
        </row>
        <row r="16">
          <cell r="F16">
            <v>6597</v>
          </cell>
        </row>
        <row r="17">
          <cell r="F17">
            <v>373</v>
          </cell>
        </row>
        <row r="18">
          <cell r="F18">
            <v>18</v>
          </cell>
        </row>
        <row r="19">
          <cell r="F19">
            <v>7792</v>
          </cell>
        </row>
        <row r="20">
          <cell r="F20">
            <v>1940</v>
          </cell>
        </row>
        <row r="21">
          <cell r="F21">
            <v>4633</v>
          </cell>
        </row>
        <row r="22">
          <cell r="F22">
            <v>10992</v>
          </cell>
        </row>
        <row r="23">
          <cell r="F23">
            <v>5250</v>
          </cell>
        </row>
        <row r="24">
          <cell r="F24">
            <v>665</v>
          </cell>
        </row>
        <row r="25">
          <cell r="F25">
            <v>55</v>
          </cell>
        </row>
        <row r="26">
          <cell r="F26">
            <v>247</v>
          </cell>
        </row>
        <row r="27">
          <cell r="F27">
            <v>1958</v>
          </cell>
        </row>
        <row r="28">
          <cell r="F28">
            <v>1668</v>
          </cell>
        </row>
        <row r="29">
          <cell r="F29">
            <v>1149</v>
          </cell>
        </row>
        <row r="30">
          <cell r="F30">
            <v>176637</v>
          </cell>
        </row>
        <row r="31">
          <cell r="F31">
            <v>33778</v>
          </cell>
        </row>
        <row r="32">
          <cell r="F32">
            <v>13569</v>
          </cell>
        </row>
        <row r="33">
          <cell r="F33">
            <v>5720</v>
          </cell>
        </row>
        <row r="34">
          <cell r="F34">
            <v>2046</v>
          </cell>
        </row>
        <row r="35">
          <cell r="F35">
            <v>41932</v>
          </cell>
        </row>
        <row r="36">
          <cell r="F36">
            <v>21397</v>
          </cell>
        </row>
        <row r="37">
          <cell r="F37">
            <v>58195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D40" sqref="D40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2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3" t="s">
        <v>1</v>
      </c>
      <c r="L2" s="33"/>
      <c r="M2" s="33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54" t="s">
        <v>4</v>
      </c>
      <c r="L3" s="54"/>
      <c r="M3" s="35" t="s">
        <v>3</v>
      </c>
    </row>
    <row r="4" spans="1:13" ht="24.75" customHeight="1">
      <c r="A4" s="40" t="s">
        <v>5</v>
      </c>
      <c r="B4" s="15" t="s">
        <v>6</v>
      </c>
      <c r="C4" s="15" t="s">
        <v>7</v>
      </c>
      <c r="D4" s="41" t="s">
        <v>8</v>
      </c>
      <c r="E4" s="16" t="s">
        <v>9</v>
      </c>
      <c r="F4" s="41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65" t="s">
        <v>17</v>
      </c>
    </row>
    <row r="5" spans="1:13" ht="23.25" customHeight="1">
      <c r="A5" s="42"/>
      <c r="B5" s="18"/>
      <c r="C5" s="18"/>
      <c r="D5" s="43"/>
      <c r="E5" s="19"/>
      <c r="F5" s="43"/>
      <c r="G5" s="18"/>
      <c r="H5" s="19"/>
      <c r="I5" s="18"/>
      <c r="J5" s="18"/>
      <c r="K5" s="18"/>
      <c r="L5" s="19"/>
      <c r="M5" s="66"/>
    </row>
    <row r="6" spans="1:13" ht="16.5" customHeight="1">
      <c r="A6" s="20" t="s">
        <v>18</v>
      </c>
      <c r="B6" s="21">
        <v>272490</v>
      </c>
      <c r="C6" s="21">
        <v>34988</v>
      </c>
      <c r="D6" s="57">
        <v>52298</v>
      </c>
      <c r="E6" s="24">
        <f>D6/B6*100</f>
        <v>19.19263092223568</v>
      </c>
      <c r="F6" s="57">
        <v>57302</v>
      </c>
      <c r="G6" s="21">
        <f>D6-F6</f>
        <v>-5004</v>
      </c>
      <c r="H6" s="58">
        <f>G6/F6*100</f>
        <v>-8.732679487626958</v>
      </c>
      <c r="I6" s="21">
        <f>D6-C6</f>
        <v>17310</v>
      </c>
      <c r="J6" s="57">
        <f>F6-'[1]1 (1)'!F6</f>
        <v>25289</v>
      </c>
      <c r="K6" s="21">
        <f>I6-J6</f>
        <v>-7979</v>
      </c>
      <c r="L6" s="24">
        <f>K6/J6*100</f>
        <v>-31.551267349440472</v>
      </c>
      <c r="M6" s="56"/>
    </row>
    <row r="7" spans="1:13" ht="16.5" customHeight="1">
      <c r="A7" s="21" t="s">
        <v>19</v>
      </c>
      <c r="B7" s="21">
        <v>70000</v>
      </c>
      <c r="C7" s="21">
        <v>9738</v>
      </c>
      <c r="D7" s="57">
        <v>18058</v>
      </c>
      <c r="E7" s="24">
        <f aca="true" t="shared" si="0" ref="E7:E33">D7/B7*100</f>
        <v>25.79714285714286</v>
      </c>
      <c r="F7" s="57">
        <v>12838</v>
      </c>
      <c r="G7" s="21">
        <f aca="true" t="shared" si="1" ref="G7:G33">D7-F7</f>
        <v>5220</v>
      </c>
      <c r="H7" s="58">
        <f aca="true" t="shared" si="2" ref="H7:H33">G7/F7*100</f>
        <v>40.660539024770216</v>
      </c>
      <c r="I7" s="21">
        <f aca="true" t="shared" si="3" ref="I7:I33">D7-C7</f>
        <v>8320</v>
      </c>
      <c r="J7" s="57">
        <f>F7-'[1]1 (1)'!F7</f>
        <v>5367</v>
      </c>
      <c r="K7" s="21">
        <f aca="true" t="shared" si="4" ref="K7:K33">I7-J7</f>
        <v>2953</v>
      </c>
      <c r="L7" s="24">
        <f aca="true" t="shared" si="5" ref="L7:L33">K7/J7*100</f>
        <v>55.021427240544064</v>
      </c>
      <c r="M7" s="56"/>
    </row>
    <row r="8" spans="1:13" ht="16.5" customHeight="1">
      <c r="A8" s="21" t="s">
        <v>20</v>
      </c>
      <c r="B8" s="21"/>
      <c r="C8" s="21">
        <v>7291</v>
      </c>
      <c r="D8" s="57">
        <v>10555</v>
      </c>
      <c r="E8" s="24">
        <v>0</v>
      </c>
      <c r="F8" s="57">
        <v>9348</v>
      </c>
      <c r="G8" s="21">
        <f t="shared" si="1"/>
        <v>1207</v>
      </c>
      <c r="H8" s="58">
        <f t="shared" si="2"/>
        <v>12.911852802738554</v>
      </c>
      <c r="I8" s="21">
        <f t="shared" si="3"/>
        <v>3264</v>
      </c>
      <c r="J8" s="57">
        <f>F8-'[1]1 (1)'!F8</f>
        <v>3450</v>
      </c>
      <c r="K8" s="21">
        <f t="shared" si="4"/>
        <v>-186</v>
      </c>
      <c r="L8" s="24">
        <f t="shared" si="5"/>
        <v>-5.391304347826087</v>
      </c>
      <c r="M8" s="56"/>
    </row>
    <row r="9" spans="1:13" ht="16.5" customHeight="1">
      <c r="A9" s="57" t="s">
        <v>21</v>
      </c>
      <c r="B9" s="21">
        <v>30000</v>
      </c>
      <c r="C9" s="21">
        <v>6797</v>
      </c>
      <c r="D9" s="57">
        <v>6877</v>
      </c>
      <c r="E9" s="24">
        <f t="shared" si="0"/>
        <v>22.923333333333336</v>
      </c>
      <c r="F9" s="57">
        <v>5503</v>
      </c>
      <c r="G9" s="21">
        <f t="shared" si="1"/>
        <v>1374</v>
      </c>
      <c r="H9" s="58">
        <f t="shared" si="2"/>
        <v>24.968199164092315</v>
      </c>
      <c r="I9" s="21">
        <f t="shared" si="3"/>
        <v>80</v>
      </c>
      <c r="J9" s="57">
        <f>F9-'[1]1 (1)'!F9</f>
        <v>296</v>
      </c>
      <c r="K9" s="21">
        <f t="shared" si="4"/>
        <v>-216</v>
      </c>
      <c r="L9" s="24">
        <f t="shared" si="5"/>
        <v>-72.97297297297297</v>
      </c>
      <c r="M9" s="56"/>
    </row>
    <row r="10" spans="1:13" ht="16.5" customHeight="1">
      <c r="A10" s="57" t="s">
        <v>22</v>
      </c>
      <c r="B10" s="21">
        <v>8000</v>
      </c>
      <c r="C10" s="21">
        <v>1438</v>
      </c>
      <c r="D10" s="57">
        <v>1815</v>
      </c>
      <c r="E10" s="24">
        <f t="shared" si="0"/>
        <v>22.6875</v>
      </c>
      <c r="F10" s="57">
        <v>1620</v>
      </c>
      <c r="G10" s="21">
        <f t="shared" si="1"/>
        <v>195</v>
      </c>
      <c r="H10" s="58">
        <f t="shared" si="2"/>
        <v>12.037037037037036</v>
      </c>
      <c r="I10" s="21">
        <f t="shared" si="3"/>
        <v>377</v>
      </c>
      <c r="J10" s="57">
        <f>F10-'[1]1 (1)'!F10</f>
        <v>591</v>
      </c>
      <c r="K10" s="21">
        <f t="shared" si="4"/>
        <v>-214</v>
      </c>
      <c r="L10" s="24">
        <f t="shared" si="5"/>
        <v>-36.209813874788495</v>
      </c>
      <c r="M10" s="56"/>
    </row>
    <row r="11" spans="1:13" ht="16.5" customHeight="1">
      <c r="A11" s="25" t="s">
        <v>23</v>
      </c>
      <c r="B11" s="21">
        <v>240</v>
      </c>
      <c r="C11" s="21">
        <v>80</v>
      </c>
      <c r="D11" s="57">
        <v>109</v>
      </c>
      <c r="E11" s="24">
        <f t="shared" si="0"/>
        <v>45.416666666666664</v>
      </c>
      <c r="F11" s="57">
        <v>33</v>
      </c>
      <c r="G11" s="21">
        <f t="shared" si="1"/>
        <v>76</v>
      </c>
      <c r="H11" s="58">
        <f t="shared" si="2"/>
        <v>230.3030303030303</v>
      </c>
      <c r="I11" s="21">
        <f t="shared" si="3"/>
        <v>29</v>
      </c>
      <c r="J11" s="57">
        <f>F11-'[1]1 (1)'!F11</f>
        <v>14</v>
      </c>
      <c r="K11" s="21">
        <f t="shared" si="4"/>
        <v>15</v>
      </c>
      <c r="L11" s="24">
        <f t="shared" si="5"/>
        <v>107.14285714285714</v>
      </c>
      <c r="M11" s="56"/>
    </row>
    <row r="12" spans="1:13" ht="16.5" customHeight="1">
      <c r="A12" s="25" t="s">
        <v>24</v>
      </c>
      <c r="B12" s="21">
        <v>22000</v>
      </c>
      <c r="C12" s="21">
        <v>2554</v>
      </c>
      <c r="D12" s="57">
        <v>4616</v>
      </c>
      <c r="E12" s="24">
        <f t="shared" si="0"/>
        <v>20.98181818181818</v>
      </c>
      <c r="F12" s="57">
        <v>3730</v>
      </c>
      <c r="G12" s="21">
        <f t="shared" si="1"/>
        <v>886</v>
      </c>
      <c r="H12" s="58">
        <f t="shared" si="2"/>
        <v>23.753351206434317</v>
      </c>
      <c r="I12" s="21">
        <f t="shared" si="3"/>
        <v>2062</v>
      </c>
      <c r="J12" s="57">
        <f>F12-'[1]1 (1)'!F12</f>
        <v>1736</v>
      </c>
      <c r="K12" s="21">
        <f t="shared" si="4"/>
        <v>326</v>
      </c>
      <c r="L12" s="24">
        <f t="shared" si="5"/>
        <v>18.77880184331797</v>
      </c>
      <c r="M12" s="56"/>
    </row>
    <row r="13" spans="1:13" ht="16.5" customHeight="1">
      <c r="A13" s="25" t="s">
        <v>25</v>
      </c>
      <c r="B13" s="21">
        <v>11500</v>
      </c>
      <c r="C13" s="21">
        <v>2786</v>
      </c>
      <c r="D13" s="57">
        <v>2891</v>
      </c>
      <c r="E13" s="24">
        <f t="shared" si="0"/>
        <v>25.139130434782608</v>
      </c>
      <c r="F13" s="57">
        <v>3220</v>
      </c>
      <c r="G13" s="21">
        <f t="shared" si="1"/>
        <v>-329</v>
      </c>
      <c r="H13" s="58">
        <f t="shared" si="2"/>
        <v>-10.217391304347826</v>
      </c>
      <c r="I13" s="21">
        <f t="shared" si="3"/>
        <v>105</v>
      </c>
      <c r="J13" s="57">
        <f>F13-'[1]1 (1)'!F13</f>
        <v>211</v>
      </c>
      <c r="K13" s="21">
        <f t="shared" si="4"/>
        <v>-106</v>
      </c>
      <c r="L13" s="24">
        <f t="shared" si="5"/>
        <v>-50.23696682464455</v>
      </c>
      <c r="M13" s="56"/>
    </row>
    <row r="14" spans="1:13" ht="16.5" customHeight="1">
      <c r="A14" s="25" t="s">
        <v>26</v>
      </c>
      <c r="B14" s="21">
        <v>6200</v>
      </c>
      <c r="C14" s="21">
        <v>744</v>
      </c>
      <c r="D14" s="57">
        <v>1121</v>
      </c>
      <c r="E14" s="24">
        <f t="shared" si="0"/>
        <v>18.080645161290324</v>
      </c>
      <c r="F14" s="57">
        <v>1333</v>
      </c>
      <c r="G14" s="21">
        <f t="shared" si="1"/>
        <v>-212</v>
      </c>
      <c r="H14" s="58">
        <f t="shared" si="2"/>
        <v>-15.9039759939985</v>
      </c>
      <c r="I14" s="21">
        <f t="shared" si="3"/>
        <v>377</v>
      </c>
      <c r="J14" s="57">
        <f>F14-'[1]1 (1)'!F14</f>
        <v>650</v>
      </c>
      <c r="K14" s="21">
        <f t="shared" si="4"/>
        <v>-273</v>
      </c>
      <c r="L14" s="24">
        <f t="shared" si="5"/>
        <v>-42</v>
      </c>
      <c r="M14" s="56"/>
    </row>
    <row r="15" spans="1:13" ht="16.5" customHeight="1">
      <c r="A15" s="25" t="s">
        <v>27</v>
      </c>
      <c r="B15" s="21">
        <v>13000</v>
      </c>
      <c r="C15" s="21">
        <v>3298</v>
      </c>
      <c r="D15" s="57">
        <v>3308</v>
      </c>
      <c r="E15" s="24">
        <f t="shared" si="0"/>
        <v>25.446153846153845</v>
      </c>
      <c r="F15" s="57">
        <v>5375</v>
      </c>
      <c r="G15" s="21">
        <f t="shared" si="1"/>
        <v>-2067</v>
      </c>
      <c r="H15" s="58">
        <f t="shared" si="2"/>
        <v>-38.455813953488374</v>
      </c>
      <c r="I15" s="21">
        <f t="shared" si="3"/>
        <v>10</v>
      </c>
      <c r="J15" s="57">
        <f>F15-'[1]1 (1)'!F15</f>
        <v>2569</v>
      </c>
      <c r="K15" s="21">
        <f t="shared" si="4"/>
        <v>-2559</v>
      </c>
      <c r="L15" s="24">
        <f t="shared" si="5"/>
        <v>-99.61074347995329</v>
      </c>
      <c r="M15" s="56"/>
    </row>
    <row r="16" spans="1:13" ht="16.5" customHeight="1">
      <c r="A16" s="57" t="s">
        <v>28</v>
      </c>
      <c r="B16" s="21">
        <v>32000</v>
      </c>
      <c r="C16" s="21">
        <v>3076</v>
      </c>
      <c r="D16" s="57">
        <v>4172</v>
      </c>
      <c r="E16" s="24">
        <f t="shared" si="0"/>
        <v>13.0375</v>
      </c>
      <c r="F16" s="57">
        <v>4152</v>
      </c>
      <c r="G16" s="21">
        <f t="shared" si="1"/>
        <v>20</v>
      </c>
      <c r="H16" s="58">
        <f t="shared" si="2"/>
        <v>0.48169556840077066</v>
      </c>
      <c r="I16" s="21">
        <f t="shared" si="3"/>
        <v>1096</v>
      </c>
      <c r="J16" s="57">
        <f>F16-'[1]1 (1)'!F16</f>
        <v>2320</v>
      </c>
      <c r="K16" s="21">
        <f t="shared" si="4"/>
        <v>-1224</v>
      </c>
      <c r="L16" s="24">
        <f t="shared" si="5"/>
        <v>-52.758620689655174</v>
      </c>
      <c r="M16" s="56"/>
    </row>
    <row r="17" spans="1:13" ht="16.5" customHeight="1">
      <c r="A17" s="25" t="s">
        <v>29</v>
      </c>
      <c r="B17" s="21">
        <v>5500</v>
      </c>
      <c r="C17" s="21">
        <v>495</v>
      </c>
      <c r="D17" s="57">
        <v>1287</v>
      </c>
      <c r="E17" s="24">
        <f t="shared" si="0"/>
        <v>23.400000000000002</v>
      </c>
      <c r="F17" s="57">
        <v>1152</v>
      </c>
      <c r="G17" s="21">
        <f t="shared" si="1"/>
        <v>135</v>
      </c>
      <c r="H17" s="58">
        <f t="shared" si="2"/>
        <v>11.71875</v>
      </c>
      <c r="I17" s="21">
        <f t="shared" si="3"/>
        <v>792</v>
      </c>
      <c r="J17" s="57">
        <f>F17-'[1]1 (1)'!F17</f>
        <v>669</v>
      </c>
      <c r="K17" s="21">
        <f t="shared" si="4"/>
        <v>123</v>
      </c>
      <c r="L17" s="24">
        <f t="shared" si="5"/>
        <v>18.385650224215247</v>
      </c>
      <c r="M17" s="56"/>
    </row>
    <row r="18" spans="1:13" ht="16.5" customHeight="1">
      <c r="A18" s="59" t="s">
        <v>30</v>
      </c>
      <c r="B18" s="21"/>
      <c r="C18" s="21">
        <v>0</v>
      </c>
      <c r="D18" s="57">
        <v>0</v>
      </c>
      <c r="E18" s="24">
        <v>0</v>
      </c>
      <c r="F18" s="57">
        <v>0</v>
      </c>
      <c r="G18" s="21">
        <f t="shared" si="1"/>
        <v>0</v>
      </c>
      <c r="H18" s="58">
        <v>0</v>
      </c>
      <c r="I18" s="21">
        <f t="shared" si="3"/>
        <v>0</v>
      </c>
      <c r="J18" s="57">
        <f>F18-'[1]1 (1)'!F18</f>
        <v>0</v>
      </c>
      <c r="K18" s="21">
        <f t="shared" si="4"/>
        <v>0</v>
      </c>
      <c r="L18" s="24">
        <v>0</v>
      </c>
      <c r="M18" s="56"/>
    </row>
    <row r="19" spans="1:13" ht="16.5" customHeight="1">
      <c r="A19" s="21" t="s">
        <v>31</v>
      </c>
      <c r="B19" s="21">
        <v>18000</v>
      </c>
      <c r="C19" s="21">
        <v>0</v>
      </c>
      <c r="D19" s="57">
        <v>3047</v>
      </c>
      <c r="E19" s="24">
        <f t="shared" si="0"/>
        <v>16.927777777777777</v>
      </c>
      <c r="F19" s="57">
        <v>0</v>
      </c>
      <c r="G19" s="21">
        <f t="shared" si="1"/>
        <v>3047</v>
      </c>
      <c r="H19" s="58">
        <v>0</v>
      </c>
      <c r="I19" s="21">
        <f t="shared" si="3"/>
        <v>3047</v>
      </c>
      <c r="J19" s="57">
        <f>F19-'[1]1 (1)'!F19</f>
        <v>0</v>
      </c>
      <c r="K19" s="21">
        <f t="shared" si="4"/>
        <v>3047</v>
      </c>
      <c r="L19" s="24">
        <v>0</v>
      </c>
      <c r="M19" s="56"/>
    </row>
    <row r="20" spans="1:13" ht="16.5" customHeight="1">
      <c r="A20" s="21" t="s">
        <v>32</v>
      </c>
      <c r="B20" s="21">
        <v>55000</v>
      </c>
      <c r="C20" s="21">
        <v>3874</v>
      </c>
      <c r="D20" s="57">
        <v>4889</v>
      </c>
      <c r="E20" s="24">
        <f t="shared" si="0"/>
        <v>8.889090909090909</v>
      </c>
      <c r="F20" s="57">
        <v>18346</v>
      </c>
      <c r="G20" s="21">
        <f t="shared" si="1"/>
        <v>-13457</v>
      </c>
      <c r="H20" s="58">
        <f t="shared" si="2"/>
        <v>-73.35113921290744</v>
      </c>
      <c r="I20" s="21">
        <f t="shared" si="3"/>
        <v>1015</v>
      </c>
      <c r="J20" s="57">
        <f>F20-'[1]1 (1)'!F20</f>
        <v>10866</v>
      </c>
      <c r="K20" s="21">
        <f t="shared" si="4"/>
        <v>-9851</v>
      </c>
      <c r="L20" s="24">
        <f t="shared" si="5"/>
        <v>-90.65893613105098</v>
      </c>
      <c r="M20" s="56"/>
    </row>
    <row r="21" spans="1:13" ht="16.5" customHeight="1">
      <c r="A21" s="21" t="s">
        <v>33</v>
      </c>
      <c r="B21" s="21">
        <v>1050</v>
      </c>
      <c r="C21" s="21">
        <v>158</v>
      </c>
      <c r="D21" s="57">
        <v>158</v>
      </c>
      <c r="E21" s="24">
        <f t="shared" si="0"/>
        <v>15.04761904761905</v>
      </c>
      <c r="F21" s="57">
        <v>0</v>
      </c>
      <c r="G21" s="21">
        <f t="shared" si="1"/>
        <v>158</v>
      </c>
      <c r="H21" s="58">
        <v>0</v>
      </c>
      <c r="I21" s="21">
        <f t="shared" si="3"/>
        <v>0</v>
      </c>
      <c r="J21" s="57">
        <f>F21-'[1]1 (1)'!F21</f>
        <v>0</v>
      </c>
      <c r="K21" s="21">
        <f t="shared" si="4"/>
        <v>0</v>
      </c>
      <c r="L21" s="24">
        <v>0</v>
      </c>
      <c r="M21" s="56"/>
    </row>
    <row r="22" spans="1:13" ht="16.5" customHeight="1">
      <c r="A22" s="21" t="s">
        <v>34</v>
      </c>
      <c r="B22" s="21"/>
      <c r="C22" s="21">
        <v>-50</v>
      </c>
      <c r="D22" s="57">
        <v>-50</v>
      </c>
      <c r="E22" s="24"/>
      <c r="F22" s="57">
        <v>0</v>
      </c>
      <c r="G22" s="21">
        <f t="shared" si="1"/>
        <v>-50</v>
      </c>
      <c r="H22" s="58">
        <v>0</v>
      </c>
      <c r="I22" s="21">
        <f t="shared" si="3"/>
        <v>0</v>
      </c>
      <c r="J22" s="57">
        <f>F22-'[1]1 (1)'!F22</f>
        <v>0</v>
      </c>
      <c r="K22" s="21">
        <f t="shared" si="4"/>
        <v>0</v>
      </c>
      <c r="L22" s="24"/>
      <c r="M22" s="56"/>
    </row>
    <row r="23" spans="1:13" ht="16.5" customHeight="1">
      <c r="A23" s="20" t="s">
        <v>35</v>
      </c>
      <c r="B23" s="21">
        <v>143013</v>
      </c>
      <c r="C23" s="21">
        <v>15280</v>
      </c>
      <c r="D23" s="57">
        <v>23048</v>
      </c>
      <c r="E23" s="24">
        <f t="shared" si="0"/>
        <v>16.116017424989337</v>
      </c>
      <c r="F23" s="57">
        <v>15545</v>
      </c>
      <c r="G23" s="21">
        <f t="shared" si="1"/>
        <v>7503</v>
      </c>
      <c r="H23" s="58">
        <f t="shared" si="2"/>
        <v>48.26632357671277</v>
      </c>
      <c r="I23" s="21">
        <f t="shared" si="3"/>
        <v>7768</v>
      </c>
      <c r="J23" s="57">
        <f>F23-'[1]1 (1)'!F23</f>
        <v>4553</v>
      </c>
      <c r="K23" s="21">
        <f t="shared" si="4"/>
        <v>3215</v>
      </c>
      <c r="L23" s="24">
        <f t="shared" si="5"/>
        <v>70.61278278058423</v>
      </c>
      <c r="M23" s="56"/>
    </row>
    <row r="24" spans="1:13" ht="14.25" customHeight="1">
      <c r="A24" s="21" t="s">
        <v>36</v>
      </c>
      <c r="B24" s="21">
        <v>48000</v>
      </c>
      <c r="C24" s="21">
        <v>9166</v>
      </c>
      <c r="D24" s="57">
        <v>10358</v>
      </c>
      <c r="E24" s="24">
        <f t="shared" si="0"/>
        <v>21.579166666666666</v>
      </c>
      <c r="F24" s="57">
        <v>2954</v>
      </c>
      <c r="G24" s="21">
        <f t="shared" si="1"/>
        <v>7404</v>
      </c>
      <c r="H24" s="58">
        <f t="shared" si="2"/>
        <v>250.64319566689238</v>
      </c>
      <c r="I24" s="21">
        <f t="shared" si="3"/>
        <v>1192</v>
      </c>
      <c r="J24" s="57">
        <f>F24-'[1]1 (1)'!F24</f>
        <v>1265</v>
      </c>
      <c r="K24" s="21">
        <f t="shared" si="4"/>
        <v>-73</v>
      </c>
      <c r="L24" s="24">
        <f t="shared" si="5"/>
        <v>-5.770750988142293</v>
      </c>
      <c r="M24" s="56"/>
    </row>
    <row r="25" spans="1:13" ht="16.5" customHeight="1">
      <c r="A25" s="60" t="s">
        <v>37</v>
      </c>
      <c r="B25" s="21"/>
      <c r="C25" s="21">
        <v>1151</v>
      </c>
      <c r="D25" s="57">
        <v>2061</v>
      </c>
      <c r="E25" s="24">
        <v>0</v>
      </c>
      <c r="F25" s="57">
        <v>1785</v>
      </c>
      <c r="G25" s="21">
        <f t="shared" si="1"/>
        <v>276</v>
      </c>
      <c r="H25" s="58">
        <f t="shared" si="2"/>
        <v>15.46218487394958</v>
      </c>
      <c r="I25" s="21">
        <f t="shared" si="3"/>
        <v>910</v>
      </c>
      <c r="J25" s="57">
        <f>F25-'[1]1 (1)'!F25</f>
        <v>832</v>
      </c>
      <c r="K25" s="21">
        <f t="shared" si="4"/>
        <v>78</v>
      </c>
      <c r="L25" s="24">
        <f t="shared" si="5"/>
        <v>9.375</v>
      </c>
      <c r="M25" s="56"/>
    </row>
    <row r="26" spans="1:13" ht="16.5" customHeight="1">
      <c r="A26" s="21" t="s">
        <v>38</v>
      </c>
      <c r="B26" s="21">
        <v>19000</v>
      </c>
      <c r="C26" s="21">
        <v>663</v>
      </c>
      <c r="D26" s="57">
        <v>1750</v>
      </c>
      <c r="E26" s="24">
        <f t="shared" si="0"/>
        <v>9.210526315789473</v>
      </c>
      <c r="F26" s="57">
        <v>2411</v>
      </c>
      <c r="G26" s="21">
        <f t="shared" si="1"/>
        <v>-661</v>
      </c>
      <c r="H26" s="58">
        <f t="shared" si="2"/>
        <v>-27.416009954375774</v>
      </c>
      <c r="I26" s="21">
        <f t="shared" si="3"/>
        <v>1087</v>
      </c>
      <c r="J26" s="57">
        <f>F26-'[1]1 (1)'!F26</f>
        <v>976</v>
      </c>
      <c r="K26" s="21">
        <f t="shared" si="4"/>
        <v>111</v>
      </c>
      <c r="L26" s="24">
        <f t="shared" si="5"/>
        <v>11.37295081967213</v>
      </c>
      <c r="M26" s="56"/>
    </row>
    <row r="27" spans="1:13" ht="16.5" customHeight="1">
      <c r="A27" s="21" t="s">
        <v>39</v>
      </c>
      <c r="B27" s="21">
        <v>17000</v>
      </c>
      <c r="C27" s="21">
        <v>2043</v>
      </c>
      <c r="D27" s="57">
        <v>2411</v>
      </c>
      <c r="E27" s="24">
        <f t="shared" si="0"/>
        <v>14.182352941176472</v>
      </c>
      <c r="F27" s="57">
        <v>978</v>
      </c>
      <c r="G27" s="21">
        <f t="shared" si="1"/>
        <v>1433</v>
      </c>
      <c r="H27" s="58">
        <f t="shared" si="2"/>
        <v>146.5235173824131</v>
      </c>
      <c r="I27" s="21">
        <f t="shared" si="3"/>
        <v>368</v>
      </c>
      <c r="J27" s="57">
        <f>F27-'[1]1 (1)'!F27</f>
        <v>415</v>
      </c>
      <c r="K27" s="21">
        <f t="shared" si="4"/>
        <v>-47</v>
      </c>
      <c r="L27" s="24">
        <f t="shared" si="5"/>
        <v>-11.325301204819278</v>
      </c>
      <c r="M27" s="56"/>
    </row>
    <row r="28" spans="1:13" ht="16.5" customHeight="1">
      <c r="A28" s="21" t="s">
        <v>40</v>
      </c>
      <c r="B28" s="21">
        <v>1400</v>
      </c>
      <c r="C28" s="21">
        <v>0</v>
      </c>
      <c r="D28" s="57">
        <v>0</v>
      </c>
      <c r="E28" s="24">
        <f t="shared" si="0"/>
        <v>0</v>
      </c>
      <c r="F28" s="57">
        <v>0</v>
      </c>
      <c r="G28" s="21">
        <f t="shared" si="1"/>
        <v>0</v>
      </c>
      <c r="H28" s="58">
        <v>0</v>
      </c>
      <c r="I28" s="21">
        <f t="shared" si="3"/>
        <v>0</v>
      </c>
      <c r="J28" s="57">
        <f>F28-'[1]1 (1)'!F28</f>
        <v>0</v>
      </c>
      <c r="K28" s="21">
        <f t="shared" si="4"/>
        <v>0</v>
      </c>
      <c r="L28" s="24">
        <v>0</v>
      </c>
      <c r="M28" s="56"/>
    </row>
    <row r="29" spans="1:13" ht="16.5" customHeight="1">
      <c r="A29" s="26" t="s">
        <v>41</v>
      </c>
      <c r="B29" s="21">
        <v>22000</v>
      </c>
      <c r="C29" s="21">
        <v>463</v>
      </c>
      <c r="D29" s="57">
        <v>1570</v>
      </c>
      <c r="E29" s="24">
        <f t="shared" si="0"/>
        <v>7.136363636363637</v>
      </c>
      <c r="F29" s="57">
        <v>2552</v>
      </c>
      <c r="G29" s="21">
        <f t="shared" si="1"/>
        <v>-982</v>
      </c>
      <c r="H29" s="58">
        <f t="shared" si="2"/>
        <v>-38.47962382445141</v>
      </c>
      <c r="I29" s="21">
        <f t="shared" si="3"/>
        <v>1107</v>
      </c>
      <c r="J29" s="57">
        <f>F29-'[1]1 (1)'!F29</f>
        <v>100</v>
      </c>
      <c r="K29" s="21">
        <f t="shared" si="4"/>
        <v>1007</v>
      </c>
      <c r="L29" s="24">
        <f t="shared" si="5"/>
        <v>1007</v>
      </c>
      <c r="M29" s="56"/>
    </row>
    <row r="30" spans="1:13" ht="16.5" customHeight="1">
      <c r="A30" s="21" t="s">
        <v>42</v>
      </c>
      <c r="B30" s="21">
        <v>28000</v>
      </c>
      <c r="C30" s="21">
        <v>2625</v>
      </c>
      <c r="D30" s="57">
        <v>4339</v>
      </c>
      <c r="E30" s="24">
        <f t="shared" si="0"/>
        <v>15.496428571428572</v>
      </c>
      <c r="F30" s="57">
        <v>5825</v>
      </c>
      <c r="G30" s="21">
        <f t="shared" si="1"/>
        <v>-1486</v>
      </c>
      <c r="H30" s="58">
        <f t="shared" si="2"/>
        <v>-25.510729613733908</v>
      </c>
      <c r="I30" s="21">
        <f t="shared" si="3"/>
        <v>1714</v>
      </c>
      <c r="J30" s="57">
        <f>F30-'[1]1 (1)'!F30</f>
        <v>1797</v>
      </c>
      <c r="K30" s="21">
        <f t="shared" si="4"/>
        <v>-83</v>
      </c>
      <c r="L30" s="24">
        <f t="shared" si="5"/>
        <v>-4.618809126321647</v>
      </c>
      <c r="M30" s="56"/>
    </row>
    <row r="31" spans="1:13" ht="16.5" customHeight="1">
      <c r="A31" s="21" t="s">
        <v>43</v>
      </c>
      <c r="B31" s="21">
        <v>213</v>
      </c>
      <c r="C31" s="21">
        <v>120</v>
      </c>
      <c r="D31" s="57">
        <v>2420</v>
      </c>
      <c r="E31" s="24">
        <f t="shared" si="0"/>
        <v>1136.150234741784</v>
      </c>
      <c r="F31" s="57">
        <v>825</v>
      </c>
      <c r="G31" s="21">
        <f t="shared" si="1"/>
        <v>1595</v>
      </c>
      <c r="H31" s="58">
        <f t="shared" si="2"/>
        <v>193.33333333333334</v>
      </c>
      <c r="I31" s="21">
        <f t="shared" si="3"/>
        <v>2300</v>
      </c>
      <c r="J31" s="57">
        <f>F31-'[1]1 (1)'!F31</f>
        <v>0</v>
      </c>
      <c r="K31" s="21">
        <f t="shared" si="4"/>
        <v>2300</v>
      </c>
      <c r="L31" s="24">
        <v>0</v>
      </c>
      <c r="M31" s="56"/>
    </row>
    <row r="32" spans="1:13" ht="16.5" customHeight="1">
      <c r="A32" s="21" t="s">
        <v>44</v>
      </c>
      <c r="B32" s="21">
        <v>7400</v>
      </c>
      <c r="C32" s="21">
        <v>200</v>
      </c>
      <c r="D32" s="57">
        <v>200</v>
      </c>
      <c r="E32" s="24">
        <f t="shared" si="0"/>
        <v>2.7027027027027026</v>
      </c>
      <c r="F32" s="57">
        <v>0</v>
      </c>
      <c r="G32" s="21">
        <f t="shared" si="1"/>
        <v>200</v>
      </c>
      <c r="H32" s="58">
        <v>0</v>
      </c>
      <c r="I32" s="21">
        <f t="shared" si="3"/>
        <v>0</v>
      </c>
      <c r="J32" s="57">
        <f>F32-'[1]1 (1)'!F32</f>
        <v>0</v>
      </c>
      <c r="K32" s="21">
        <f t="shared" si="4"/>
        <v>0</v>
      </c>
      <c r="L32" s="24">
        <v>0</v>
      </c>
      <c r="M32" s="56"/>
    </row>
    <row r="33" spans="1:13" ht="37.5" customHeight="1">
      <c r="A33" s="61" t="s">
        <v>45</v>
      </c>
      <c r="B33" s="22">
        <v>415503</v>
      </c>
      <c r="C33" s="21">
        <v>50268</v>
      </c>
      <c r="D33" s="57">
        <v>75346</v>
      </c>
      <c r="E33" s="24">
        <f t="shared" si="0"/>
        <v>18.133683751982538</v>
      </c>
      <c r="F33" s="57">
        <v>72847</v>
      </c>
      <c r="G33" s="21">
        <f t="shared" si="1"/>
        <v>2499</v>
      </c>
      <c r="H33" s="58">
        <f t="shared" si="2"/>
        <v>3.4304775762900324</v>
      </c>
      <c r="I33" s="21">
        <f t="shared" si="3"/>
        <v>25078</v>
      </c>
      <c r="J33" s="57">
        <f>F33-'[1]1 (1)'!F33</f>
        <v>29842</v>
      </c>
      <c r="K33" s="21">
        <f t="shared" si="4"/>
        <v>-4764</v>
      </c>
      <c r="L33" s="24">
        <f t="shared" si="5"/>
        <v>-15.964077474700087</v>
      </c>
      <c r="M33" s="56"/>
    </row>
    <row r="34" spans="1:13" ht="37.5" customHeight="1">
      <c r="A34" s="62"/>
      <c r="B34" s="63"/>
      <c r="C34" s="63"/>
      <c r="D34" s="64"/>
      <c r="E34" s="63"/>
      <c r="F34" s="64"/>
      <c r="G34" s="63"/>
      <c r="H34" s="63"/>
      <c r="I34" s="63"/>
      <c r="J34" s="63"/>
      <c r="K34" s="63"/>
      <c r="L34" s="63"/>
      <c r="M34" s="63"/>
    </row>
    <row r="36" ht="14.25">
      <c r="D36" s="3" t="s">
        <v>3</v>
      </c>
    </row>
  </sheetData>
  <sheetProtection/>
  <mergeCells count="15">
    <mergeCell ref="K2:M2"/>
    <mergeCell ref="D3:G3"/>
    <mergeCell ref="K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46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2"/>
    </row>
    <row r="2" spans="1:13" s="1" customFormat="1" ht="18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3" t="s">
        <v>1</v>
      </c>
      <c r="L2" s="33"/>
      <c r="M2" s="33"/>
    </row>
    <row r="3" spans="1:13" ht="19.5" customHeight="1">
      <c r="A3" s="6" t="s">
        <v>47</v>
      </c>
      <c r="D3" s="12" t="s">
        <v>3</v>
      </c>
      <c r="E3" s="12"/>
      <c r="F3" s="12"/>
      <c r="G3" s="12"/>
      <c r="K3" s="54" t="s">
        <v>4</v>
      </c>
      <c r="L3" s="54"/>
      <c r="M3" s="35" t="s">
        <v>3</v>
      </c>
    </row>
    <row r="4" spans="1:13" ht="30" customHeight="1">
      <c r="A4" s="40" t="s">
        <v>5</v>
      </c>
      <c r="B4" s="15" t="s">
        <v>6</v>
      </c>
      <c r="C4" s="15" t="s">
        <v>7</v>
      </c>
      <c r="D4" s="41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55" t="s">
        <v>17</v>
      </c>
    </row>
    <row r="5" spans="1:13" ht="21.75" customHeight="1">
      <c r="A5" s="42"/>
      <c r="B5" s="18"/>
      <c r="C5" s="18"/>
      <c r="D5" s="43"/>
      <c r="E5" s="19"/>
      <c r="F5" s="18"/>
      <c r="G5" s="18"/>
      <c r="H5" s="19"/>
      <c r="I5" s="18"/>
      <c r="J5" s="18"/>
      <c r="K5" s="18"/>
      <c r="L5" s="19"/>
      <c r="M5" s="55"/>
    </row>
    <row r="6" spans="1:13" ht="24.75" customHeight="1">
      <c r="A6" s="44" t="s">
        <v>48</v>
      </c>
      <c r="B6" s="21">
        <v>210000</v>
      </c>
      <c r="C6" s="22">
        <v>30009</v>
      </c>
      <c r="D6" s="23">
        <v>60728</v>
      </c>
      <c r="E6" s="45">
        <f>D6/B6*100</f>
        <v>28.918095238095237</v>
      </c>
      <c r="F6" s="46">
        <v>49684</v>
      </c>
      <c r="G6" s="47">
        <f>D6-F6</f>
        <v>11044</v>
      </c>
      <c r="H6" s="48">
        <f>G6/F6*100</f>
        <v>22.22848401900008</v>
      </c>
      <c r="I6" s="21">
        <f>D6-C6</f>
        <v>30719</v>
      </c>
      <c r="J6" s="21">
        <f>F6-'[1]1 (1)'!F6</f>
        <v>17671</v>
      </c>
      <c r="K6" s="21">
        <f>I6-J6</f>
        <v>13048</v>
      </c>
      <c r="L6" s="24">
        <f>K6/J6*100</f>
        <v>73.83849244524929</v>
      </c>
      <c r="M6" s="56"/>
    </row>
    <row r="7" spans="1:13" ht="24.75" customHeight="1">
      <c r="A7" s="49" t="s">
        <v>49</v>
      </c>
      <c r="B7" s="21"/>
      <c r="C7" s="22">
        <v>60</v>
      </c>
      <c r="D7" s="23">
        <v>103</v>
      </c>
      <c r="E7" s="45">
        <v>0</v>
      </c>
      <c r="F7" s="46">
        <v>49</v>
      </c>
      <c r="G7" s="47">
        <f aca="true" t="shared" si="0" ref="G7:G28">D7-F7</f>
        <v>54</v>
      </c>
      <c r="H7" s="48">
        <f aca="true" t="shared" si="1" ref="H7:H28">G7/F7*100</f>
        <v>110.20408163265304</v>
      </c>
      <c r="I7" s="21">
        <f aca="true" t="shared" si="2" ref="I7:I28">D7-C7</f>
        <v>43</v>
      </c>
      <c r="J7" s="21">
        <f>F7-'[1]1 (1)'!F7</f>
        <v>-7422</v>
      </c>
      <c r="K7" s="21">
        <f aca="true" t="shared" si="3" ref="K7:K28">I7-J7</f>
        <v>7465</v>
      </c>
      <c r="L7" s="24">
        <f aca="true" t="shared" si="4" ref="L7:L28">K7/J7*100</f>
        <v>-100.57935866343304</v>
      </c>
      <c r="M7" s="56"/>
    </row>
    <row r="8" spans="1:13" ht="24.75" customHeight="1">
      <c r="A8" s="49" t="s">
        <v>50</v>
      </c>
      <c r="B8" s="21">
        <v>120000</v>
      </c>
      <c r="C8" s="50">
        <v>12617</v>
      </c>
      <c r="D8" s="51">
        <v>23892</v>
      </c>
      <c r="E8" s="45">
        <f aca="true" t="shared" si="5" ref="E8:E28">D8/B8*100</f>
        <v>19.91</v>
      </c>
      <c r="F8" s="46">
        <v>22395</v>
      </c>
      <c r="G8" s="47">
        <f t="shared" si="0"/>
        <v>1497</v>
      </c>
      <c r="H8" s="48">
        <f t="shared" si="1"/>
        <v>6.684527796383122</v>
      </c>
      <c r="I8" s="21">
        <f t="shared" si="2"/>
        <v>11275</v>
      </c>
      <c r="J8" s="21">
        <f>F8-'[1]1 (1)'!F8</f>
        <v>16497</v>
      </c>
      <c r="K8" s="21">
        <f t="shared" si="3"/>
        <v>-5222</v>
      </c>
      <c r="L8" s="24">
        <f t="shared" si="4"/>
        <v>-31.654240164878463</v>
      </c>
      <c r="M8" s="56"/>
    </row>
    <row r="9" spans="1:13" ht="24.75" customHeight="1">
      <c r="A9" s="49" t="s">
        <v>51</v>
      </c>
      <c r="B9" s="21">
        <v>420000</v>
      </c>
      <c r="C9" s="50">
        <v>73766</v>
      </c>
      <c r="D9" s="51">
        <v>121687</v>
      </c>
      <c r="E9" s="45">
        <f t="shared" si="5"/>
        <v>28.973095238095237</v>
      </c>
      <c r="F9" s="46">
        <v>67867</v>
      </c>
      <c r="G9" s="47">
        <f t="shared" si="0"/>
        <v>53820</v>
      </c>
      <c r="H9" s="48">
        <f t="shared" si="1"/>
        <v>79.30216452767914</v>
      </c>
      <c r="I9" s="21">
        <f t="shared" si="2"/>
        <v>47921</v>
      </c>
      <c r="J9" s="21">
        <f>F9-'[1]1 (1)'!F9</f>
        <v>62660</v>
      </c>
      <c r="K9" s="21">
        <f t="shared" si="3"/>
        <v>-14739</v>
      </c>
      <c r="L9" s="24">
        <f t="shared" si="4"/>
        <v>-23.52218321097989</v>
      </c>
      <c r="M9" s="56"/>
    </row>
    <row r="10" spans="1:13" ht="24.75" customHeight="1">
      <c r="A10" s="49" t="s">
        <v>52</v>
      </c>
      <c r="B10" s="21">
        <v>45000</v>
      </c>
      <c r="C10" s="50">
        <v>380</v>
      </c>
      <c r="D10" s="51">
        <v>1031</v>
      </c>
      <c r="E10" s="45">
        <f t="shared" si="5"/>
        <v>2.2911111111111113</v>
      </c>
      <c r="F10" s="46">
        <v>2084</v>
      </c>
      <c r="G10" s="47">
        <f t="shared" si="0"/>
        <v>-1053</v>
      </c>
      <c r="H10" s="48">
        <f t="shared" si="1"/>
        <v>-50.5278310940499</v>
      </c>
      <c r="I10" s="21">
        <f t="shared" si="2"/>
        <v>651</v>
      </c>
      <c r="J10" s="21">
        <f>F10-'[1]1 (1)'!F10</f>
        <v>1055</v>
      </c>
      <c r="K10" s="21">
        <f t="shared" si="3"/>
        <v>-404</v>
      </c>
      <c r="L10" s="24">
        <f t="shared" si="4"/>
        <v>-38.29383886255924</v>
      </c>
      <c r="M10" s="56"/>
    </row>
    <row r="11" spans="1:13" ht="24.75" customHeight="1">
      <c r="A11" s="49" t="s">
        <v>53</v>
      </c>
      <c r="B11" s="21">
        <v>50000</v>
      </c>
      <c r="C11" s="50">
        <v>3983</v>
      </c>
      <c r="D11" s="51">
        <v>9941</v>
      </c>
      <c r="E11" s="45">
        <f t="shared" si="5"/>
        <v>19.881999999999998</v>
      </c>
      <c r="F11" s="46">
        <v>9702</v>
      </c>
      <c r="G11" s="47">
        <f t="shared" si="0"/>
        <v>239</v>
      </c>
      <c r="H11" s="48">
        <f t="shared" si="1"/>
        <v>2.463409606266749</v>
      </c>
      <c r="I11" s="21">
        <f t="shared" si="2"/>
        <v>5958</v>
      </c>
      <c r="J11" s="21">
        <f>F11-'[1]1 (1)'!F11</f>
        <v>9683</v>
      </c>
      <c r="K11" s="21">
        <f t="shared" si="3"/>
        <v>-3725</v>
      </c>
      <c r="L11" s="24">
        <f t="shared" si="4"/>
        <v>-38.46948259836827</v>
      </c>
      <c r="M11" s="56"/>
    </row>
    <row r="12" spans="1:13" ht="24.75" customHeight="1">
      <c r="A12" s="49" t="s">
        <v>54</v>
      </c>
      <c r="B12" s="21">
        <v>314000</v>
      </c>
      <c r="C12" s="50">
        <v>24267</v>
      </c>
      <c r="D12" s="51">
        <v>45598</v>
      </c>
      <c r="E12" s="45">
        <f t="shared" si="5"/>
        <v>14.521656050955414</v>
      </c>
      <c r="F12" s="46">
        <v>50570</v>
      </c>
      <c r="G12" s="47">
        <f t="shared" si="0"/>
        <v>-4972</v>
      </c>
      <c r="H12" s="48">
        <f t="shared" si="1"/>
        <v>-9.831916155823611</v>
      </c>
      <c r="I12" s="21">
        <f t="shared" si="2"/>
        <v>21331</v>
      </c>
      <c r="J12" s="21">
        <f>F12-'[1]1 (1)'!F12</f>
        <v>48576</v>
      </c>
      <c r="K12" s="21">
        <f t="shared" si="3"/>
        <v>-27245</v>
      </c>
      <c r="L12" s="24">
        <f t="shared" si="4"/>
        <v>-56.087368247694336</v>
      </c>
      <c r="M12" s="56"/>
    </row>
    <row r="13" spans="1:13" ht="24.75" customHeight="1">
      <c r="A13" s="49" t="s">
        <v>55</v>
      </c>
      <c r="B13" s="21">
        <v>330000</v>
      </c>
      <c r="C13" s="50">
        <v>19736</v>
      </c>
      <c r="D13" s="51">
        <v>28798</v>
      </c>
      <c r="E13" s="45">
        <f t="shared" si="5"/>
        <v>8.726666666666667</v>
      </c>
      <c r="F13" s="46">
        <v>17200</v>
      </c>
      <c r="G13" s="47">
        <f t="shared" si="0"/>
        <v>11598</v>
      </c>
      <c r="H13" s="48">
        <f t="shared" si="1"/>
        <v>67.43023255813954</v>
      </c>
      <c r="I13" s="21">
        <f t="shared" si="2"/>
        <v>9062</v>
      </c>
      <c r="J13" s="21">
        <f>F13-'[1]1 (1)'!F13</f>
        <v>14191</v>
      </c>
      <c r="K13" s="21">
        <f t="shared" si="3"/>
        <v>-5129</v>
      </c>
      <c r="L13" s="24">
        <f t="shared" si="4"/>
        <v>-36.14262560777958</v>
      </c>
      <c r="M13" s="56"/>
    </row>
    <row r="14" spans="1:13" ht="24.75" customHeight="1">
      <c r="A14" s="49" t="s">
        <v>56</v>
      </c>
      <c r="B14" s="21">
        <v>36000</v>
      </c>
      <c r="C14" s="50">
        <v>8834</v>
      </c>
      <c r="D14" s="51">
        <v>11103</v>
      </c>
      <c r="E14" s="45">
        <f t="shared" si="5"/>
        <v>30.84166666666667</v>
      </c>
      <c r="F14" s="46">
        <v>9395</v>
      </c>
      <c r="G14" s="47">
        <f t="shared" si="0"/>
        <v>1708</v>
      </c>
      <c r="H14" s="48">
        <f t="shared" si="1"/>
        <v>18.179882916444917</v>
      </c>
      <c r="I14" s="21">
        <f t="shared" si="2"/>
        <v>2269</v>
      </c>
      <c r="J14" s="21">
        <f>F14-'[1]1 (1)'!F14</f>
        <v>8712</v>
      </c>
      <c r="K14" s="21">
        <f t="shared" si="3"/>
        <v>-6443</v>
      </c>
      <c r="L14" s="24">
        <f t="shared" si="4"/>
        <v>-73.95546372819099</v>
      </c>
      <c r="M14" s="56"/>
    </row>
    <row r="15" spans="1:13" ht="24.75" customHeight="1">
      <c r="A15" s="67" t="s">
        <v>57</v>
      </c>
      <c r="B15" s="21">
        <v>80000</v>
      </c>
      <c r="C15" s="50">
        <v>29782</v>
      </c>
      <c r="D15" s="51">
        <v>41089</v>
      </c>
      <c r="E15" s="45">
        <f t="shared" si="5"/>
        <v>51.361250000000005</v>
      </c>
      <c r="F15" s="46">
        <v>32050</v>
      </c>
      <c r="G15" s="47">
        <f t="shared" si="0"/>
        <v>9039</v>
      </c>
      <c r="H15" s="48">
        <f t="shared" si="1"/>
        <v>28.202808112324497</v>
      </c>
      <c r="I15" s="21">
        <f t="shared" si="2"/>
        <v>11307</v>
      </c>
      <c r="J15" s="21">
        <f>F15-'[1]1 (1)'!F15</f>
        <v>29244</v>
      </c>
      <c r="K15" s="21">
        <f t="shared" si="3"/>
        <v>-17937</v>
      </c>
      <c r="L15" s="24">
        <f t="shared" si="4"/>
        <v>-61.33565859663521</v>
      </c>
      <c r="M15" s="56"/>
    </row>
    <row r="16" spans="1:13" ht="24.75" customHeight="1">
      <c r="A16" s="67" t="s">
        <v>58</v>
      </c>
      <c r="B16" s="21">
        <v>210000</v>
      </c>
      <c r="C16" s="50">
        <v>13803</v>
      </c>
      <c r="D16" s="51">
        <v>28891</v>
      </c>
      <c r="E16" s="45">
        <f t="shared" si="5"/>
        <v>13.757619047619047</v>
      </c>
      <c r="F16" s="46">
        <v>38966</v>
      </c>
      <c r="G16" s="47">
        <f t="shared" si="0"/>
        <v>-10075</v>
      </c>
      <c r="H16" s="48">
        <f t="shared" si="1"/>
        <v>-25.85587435199918</v>
      </c>
      <c r="I16" s="21">
        <f t="shared" si="2"/>
        <v>15088</v>
      </c>
      <c r="J16" s="21">
        <f>F16-'[1]1 (1)'!F16</f>
        <v>37134</v>
      </c>
      <c r="K16" s="21">
        <f t="shared" si="3"/>
        <v>-22046</v>
      </c>
      <c r="L16" s="24">
        <f t="shared" si="4"/>
        <v>-59.36877255345505</v>
      </c>
      <c r="M16" s="56"/>
    </row>
    <row r="17" spans="1:13" ht="24.75" customHeight="1">
      <c r="A17" s="67" t="s">
        <v>59</v>
      </c>
      <c r="B17" s="21">
        <v>35000</v>
      </c>
      <c r="C17" s="50">
        <v>7587</v>
      </c>
      <c r="D17" s="51">
        <v>14373</v>
      </c>
      <c r="E17" s="45">
        <f t="shared" si="5"/>
        <v>41.065714285714286</v>
      </c>
      <c r="F17" s="46">
        <v>6304</v>
      </c>
      <c r="G17" s="47">
        <f t="shared" si="0"/>
        <v>8069</v>
      </c>
      <c r="H17" s="48">
        <f t="shared" si="1"/>
        <v>127.9980964467005</v>
      </c>
      <c r="I17" s="21">
        <f t="shared" si="2"/>
        <v>6786</v>
      </c>
      <c r="J17" s="21">
        <f>F17-'[1]1 (1)'!F17</f>
        <v>5821</v>
      </c>
      <c r="K17" s="21">
        <f t="shared" si="3"/>
        <v>965</v>
      </c>
      <c r="L17" s="24">
        <f t="shared" si="4"/>
        <v>16.577907576017868</v>
      </c>
      <c r="M17" s="56"/>
    </row>
    <row r="18" spans="1:13" ht="24.75" customHeight="1">
      <c r="A18" s="49" t="s">
        <v>60</v>
      </c>
      <c r="B18" s="21">
        <v>20000</v>
      </c>
      <c r="C18" s="50">
        <v>373</v>
      </c>
      <c r="D18" s="51">
        <v>478</v>
      </c>
      <c r="E18" s="45">
        <f t="shared" si="5"/>
        <v>2.39</v>
      </c>
      <c r="F18" s="46">
        <v>908</v>
      </c>
      <c r="G18" s="47">
        <f t="shared" si="0"/>
        <v>-430</v>
      </c>
      <c r="H18" s="48">
        <f t="shared" si="1"/>
        <v>-47.3568281938326</v>
      </c>
      <c r="I18" s="21">
        <f t="shared" si="2"/>
        <v>105</v>
      </c>
      <c r="J18" s="21">
        <f>F18-'[1]1 (1)'!F18</f>
        <v>908</v>
      </c>
      <c r="K18" s="21">
        <f t="shared" si="3"/>
        <v>-803</v>
      </c>
      <c r="L18" s="24">
        <f t="shared" si="4"/>
        <v>-88.43612334801763</v>
      </c>
      <c r="M18" s="56"/>
    </row>
    <row r="19" spans="1:13" ht="24.75" customHeight="1">
      <c r="A19" s="49" t="s">
        <v>61</v>
      </c>
      <c r="B19" s="21">
        <v>7000</v>
      </c>
      <c r="C19" s="50">
        <v>664</v>
      </c>
      <c r="D19" s="51">
        <v>1227</v>
      </c>
      <c r="E19" s="45">
        <f t="shared" si="5"/>
        <v>17.52857142857143</v>
      </c>
      <c r="F19" s="46">
        <v>2172</v>
      </c>
      <c r="G19" s="47">
        <f t="shared" si="0"/>
        <v>-945</v>
      </c>
      <c r="H19" s="48">
        <f t="shared" si="1"/>
        <v>-43.508287292817684</v>
      </c>
      <c r="I19" s="21">
        <f t="shared" si="2"/>
        <v>563</v>
      </c>
      <c r="J19" s="21">
        <f>F19-'[1]1 (1)'!F19</f>
        <v>2172</v>
      </c>
      <c r="K19" s="21">
        <f t="shared" si="3"/>
        <v>-1609</v>
      </c>
      <c r="L19" s="24">
        <f t="shared" si="4"/>
        <v>-74.0791896869245</v>
      </c>
      <c r="M19" s="56"/>
    </row>
    <row r="20" spans="1:13" ht="24.75" customHeight="1">
      <c r="A20" s="49" t="s">
        <v>62</v>
      </c>
      <c r="B20" s="21"/>
      <c r="C20" s="50">
        <v>0</v>
      </c>
      <c r="D20" s="51">
        <v>0</v>
      </c>
      <c r="E20" s="45">
        <v>0</v>
      </c>
      <c r="F20" s="46">
        <v>0</v>
      </c>
      <c r="G20" s="47">
        <f t="shared" si="0"/>
        <v>0</v>
      </c>
      <c r="H20" s="48">
        <v>0</v>
      </c>
      <c r="I20" s="21">
        <f t="shared" si="2"/>
        <v>0</v>
      </c>
      <c r="J20" s="21">
        <f>F20-'[1]1 (1)'!F20</f>
        <v>-7480</v>
      </c>
      <c r="K20" s="21">
        <f t="shared" si="3"/>
        <v>7480</v>
      </c>
      <c r="L20" s="24">
        <v>0</v>
      </c>
      <c r="M20" s="56"/>
    </row>
    <row r="21" spans="1:13" ht="24.75" customHeight="1">
      <c r="A21" s="52" t="s">
        <v>63</v>
      </c>
      <c r="B21" s="21">
        <v>22000</v>
      </c>
      <c r="C21" s="50">
        <v>1424</v>
      </c>
      <c r="D21" s="51">
        <v>3623</v>
      </c>
      <c r="E21" s="45">
        <f t="shared" si="5"/>
        <v>16.46818181818182</v>
      </c>
      <c r="F21" s="46">
        <v>2691</v>
      </c>
      <c r="G21" s="47">
        <f t="shared" si="0"/>
        <v>932</v>
      </c>
      <c r="H21" s="48">
        <f t="shared" si="1"/>
        <v>34.63396506874768</v>
      </c>
      <c r="I21" s="21">
        <f t="shared" si="2"/>
        <v>2199</v>
      </c>
      <c r="J21" s="21">
        <f>F21-'[1]1 (1)'!F21</f>
        <v>2691</v>
      </c>
      <c r="K21" s="21">
        <f t="shared" si="3"/>
        <v>-492</v>
      </c>
      <c r="L21" s="24">
        <f t="shared" si="4"/>
        <v>-18.283166109253067</v>
      </c>
      <c r="M21" s="56"/>
    </row>
    <row r="22" spans="1:13" ht="24.75" customHeight="1">
      <c r="A22" s="67" t="s">
        <v>64</v>
      </c>
      <c r="B22" s="21">
        <v>26000</v>
      </c>
      <c r="C22" s="50">
        <v>520</v>
      </c>
      <c r="D22" s="51">
        <v>2150</v>
      </c>
      <c r="E22" s="45">
        <f t="shared" si="5"/>
        <v>8.269230769230768</v>
      </c>
      <c r="F22" s="46">
        <v>3896</v>
      </c>
      <c r="G22" s="47">
        <f t="shared" si="0"/>
        <v>-1746</v>
      </c>
      <c r="H22" s="48">
        <f t="shared" si="1"/>
        <v>-44.81519507186859</v>
      </c>
      <c r="I22" s="21">
        <f t="shared" si="2"/>
        <v>1630</v>
      </c>
      <c r="J22" s="21">
        <f>F22-'[1]1 (1)'!F22</f>
        <v>3896</v>
      </c>
      <c r="K22" s="21">
        <f t="shared" si="3"/>
        <v>-2266</v>
      </c>
      <c r="L22" s="24">
        <f t="shared" si="4"/>
        <v>-58.162217659137575</v>
      </c>
      <c r="M22" s="56"/>
    </row>
    <row r="23" spans="1:13" ht="24.75" customHeight="1">
      <c r="A23" s="67" t="s">
        <v>65</v>
      </c>
      <c r="B23" s="21">
        <v>13000</v>
      </c>
      <c r="C23" s="50">
        <v>3256</v>
      </c>
      <c r="D23" s="51">
        <v>6470</v>
      </c>
      <c r="E23" s="45">
        <f t="shared" si="5"/>
        <v>49.769230769230774</v>
      </c>
      <c r="F23" s="46">
        <v>2990</v>
      </c>
      <c r="G23" s="47">
        <f t="shared" si="0"/>
        <v>3480</v>
      </c>
      <c r="H23" s="48">
        <f t="shared" si="1"/>
        <v>116.38795986622073</v>
      </c>
      <c r="I23" s="21">
        <f t="shared" si="2"/>
        <v>3214</v>
      </c>
      <c r="J23" s="21">
        <f>F23-'[1]1 (1)'!F23</f>
        <v>-8002</v>
      </c>
      <c r="K23" s="21">
        <f t="shared" si="3"/>
        <v>11216</v>
      </c>
      <c r="L23" s="24">
        <f t="shared" si="4"/>
        <v>-140.16495876030993</v>
      </c>
      <c r="M23" s="56"/>
    </row>
    <row r="24" spans="1:13" ht="24.75" customHeight="1">
      <c r="A24" s="49" t="s">
        <v>66</v>
      </c>
      <c r="B24" s="21">
        <v>6000</v>
      </c>
      <c r="C24" s="50">
        <v>1042</v>
      </c>
      <c r="D24" s="51">
        <v>1989</v>
      </c>
      <c r="E24" s="45">
        <f t="shared" si="5"/>
        <v>33.15</v>
      </c>
      <c r="F24" s="46"/>
      <c r="G24" s="47">
        <f t="shared" si="0"/>
        <v>1989</v>
      </c>
      <c r="H24" s="48">
        <v>0</v>
      </c>
      <c r="I24" s="21">
        <f t="shared" si="2"/>
        <v>947</v>
      </c>
      <c r="J24" s="21">
        <f>F24-'[1]1 (1)'!F24</f>
        <v>-1689</v>
      </c>
      <c r="K24" s="21">
        <f t="shared" si="3"/>
        <v>2636</v>
      </c>
      <c r="L24" s="24">
        <v>0</v>
      </c>
      <c r="M24" s="56"/>
    </row>
    <row r="25" spans="1:13" ht="24.75" customHeight="1">
      <c r="A25" s="49" t="s">
        <v>67</v>
      </c>
      <c r="B25" s="21">
        <v>38736</v>
      </c>
      <c r="C25" s="50">
        <v>2436</v>
      </c>
      <c r="D25" s="51">
        <v>3299</v>
      </c>
      <c r="E25" s="45">
        <f t="shared" si="5"/>
        <v>8.5166253614209</v>
      </c>
      <c r="F25" s="46">
        <v>2557</v>
      </c>
      <c r="G25" s="47">
        <f t="shared" si="0"/>
        <v>742</v>
      </c>
      <c r="H25" s="48">
        <f t="shared" si="1"/>
        <v>29.018380915134923</v>
      </c>
      <c r="I25" s="21">
        <f t="shared" si="2"/>
        <v>863</v>
      </c>
      <c r="J25" s="21">
        <f>F25-'[1]1 (1)'!F25</f>
        <v>1604</v>
      </c>
      <c r="K25" s="21">
        <f t="shared" si="3"/>
        <v>-741</v>
      </c>
      <c r="L25" s="24">
        <f t="shared" si="4"/>
        <v>-46.19700748129676</v>
      </c>
      <c r="M25" s="56"/>
    </row>
    <row r="26" spans="1:13" ht="24.75" customHeight="1">
      <c r="A26" s="49" t="s">
        <v>68</v>
      </c>
      <c r="B26" s="21"/>
      <c r="C26" s="50">
        <v>1739</v>
      </c>
      <c r="D26" s="51">
        <v>1739</v>
      </c>
      <c r="E26" s="45">
        <v>0</v>
      </c>
      <c r="F26" s="46">
        <v>5234</v>
      </c>
      <c r="G26" s="47">
        <f t="shared" si="0"/>
        <v>-3495</v>
      </c>
      <c r="H26" s="48">
        <f t="shared" si="1"/>
        <v>-66.77493312953764</v>
      </c>
      <c r="I26" s="21">
        <f t="shared" si="2"/>
        <v>0</v>
      </c>
      <c r="J26" s="21">
        <f>F26-'[1]1 (1)'!F26</f>
        <v>3799</v>
      </c>
      <c r="K26" s="21">
        <f t="shared" si="3"/>
        <v>-3799</v>
      </c>
      <c r="L26" s="24">
        <f t="shared" si="4"/>
        <v>-100</v>
      </c>
      <c r="M26" s="56"/>
    </row>
    <row r="27" spans="1:13" ht="24.75" customHeight="1">
      <c r="A27" s="49" t="s">
        <v>69</v>
      </c>
      <c r="B27" s="21"/>
      <c r="C27" s="50">
        <v>1</v>
      </c>
      <c r="D27" s="51">
        <v>1</v>
      </c>
      <c r="E27" s="45">
        <v>0</v>
      </c>
      <c r="F27" s="46">
        <v>0</v>
      </c>
      <c r="G27" s="47">
        <f t="shared" si="0"/>
        <v>1</v>
      </c>
      <c r="H27" s="48">
        <v>0</v>
      </c>
      <c r="I27" s="21">
        <f t="shared" si="2"/>
        <v>0</v>
      </c>
      <c r="J27" s="21">
        <f>F27-'[1]1 (1)'!F27</f>
        <v>-563</v>
      </c>
      <c r="K27" s="21">
        <f t="shared" si="3"/>
        <v>563</v>
      </c>
      <c r="L27" s="24">
        <v>0</v>
      </c>
      <c r="M27" s="56"/>
    </row>
    <row r="28" spans="1:12" ht="14.25">
      <c r="A28" s="53" t="s">
        <v>70</v>
      </c>
      <c r="B28" s="21">
        <f>SUM(B6:B27)</f>
        <v>1982736</v>
      </c>
      <c r="C28" s="50">
        <v>236279</v>
      </c>
      <c r="D28" s="51">
        <v>408210</v>
      </c>
      <c r="E28" s="45">
        <f t="shared" si="5"/>
        <v>20.588217493403054</v>
      </c>
      <c r="F28" s="46">
        <v>326714</v>
      </c>
      <c r="G28" s="47">
        <f t="shared" si="0"/>
        <v>81496</v>
      </c>
      <c r="H28" s="48">
        <f t="shared" si="1"/>
        <v>24.944140746952993</v>
      </c>
      <c r="I28" s="21">
        <f t="shared" si="2"/>
        <v>171931</v>
      </c>
      <c r="J28" s="21">
        <f>F28-'[1]1 (1)'!F28</f>
        <v>326714</v>
      </c>
      <c r="K28" s="21">
        <f t="shared" si="3"/>
        <v>-154783</v>
      </c>
      <c r="L28" s="24">
        <f t="shared" si="4"/>
        <v>-47.375686380136756</v>
      </c>
    </row>
    <row r="29" ht="14.25">
      <c r="D29" s="3" t="s">
        <v>3</v>
      </c>
    </row>
  </sheetData>
  <sheetProtection/>
  <mergeCells count="15">
    <mergeCell ref="K2:M2"/>
    <mergeCell ref="D3:G3"/>
    <mergeCell ref="K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  <rowBreaks count="1" manualBreakCount="1">
    <brk id="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P8" sqref="P8"/>
    </sheetView>
  </sheetViews>
  <sheetFormatPr defaultColWidth="9.00390625" defaultRowHeight="14.25"/>
  <cols>
    <col min="1" max="1" width="37.125" style="2" customWidth="1"/>
    <col min="2" max="2" width="10.875" style="2" customWidth="1"/>
    <col min="3" max="3" width="10.625" style="2" customWidth="1"/>
    <col min="4" max="4" width="10.625" style="3" customWidth="1"/>
    <col min="5" max="5" width="10.125" style="4" customWidth="1"/>
    <col min="6" max="6" width="9.875" style="5" customWidth="1"/>
    <col min="7" max="7" width="9.75390625" style="2" customWidth="1"/>
    <col min="8" max="9" width="9.50390625" style="2" customWidth="1"/>
    <col min="10" max="10" width="9.875" style="3" customWidth="1"/>
    <col min="11" max="11" width="9.00390625" style="2" customWidth="1"/>
    <col min="12" max="12" width="10.875" style="4" customWidth="1"/>
    <col min="13" max="13" width="9.875" style="6" hidden="1" customWidth="1"/>
    <col min="14" max="16384" width="9.00390625" style="6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32"/>
    </row>
    <row r="2" spans="1:13" s="1" customFormat="1" ht="21.7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33" t="s">
        <v>1</v>
      </c>
      <c r="M2" s="33"/>
    </row>
    <row r="3" spans="1:13" ht="19.5" customHeight="1">
      <c r="A3" s="6" t="s">
        <v>2</v>
      </c>
      <c r="D3" s="12" t="s">
        <v>3</v>
      </c>
      <c r="E3" s="12"/>
      <c r="F3" s="12"/>
      <c r="G3" s="12"/>
      <c r="H3" s="13"/>
      <c r="L3" s="34" t="s">
        <v>4</v>
      </c>
      <c r="M3" s="35" t="s">
        <v>3</v>
      </c>
    </row>
    <row r="4" spans="1:13" ht="27" customHeight="1">
      <c r="A4" s="14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36" t="s">
        <v>17</v>
      </c>
    </row>
    <row r="5" spans="1:13" ht="24.75" customHeight="1">
      <c r="A5" s="17"/>
      <c r="B5" s="18"/>
      <c r="C5" s="18"/>
      <c r="D5" s="18"/>
      <c r="E5" s="19"/>
      <c r="F5" s="18"/>
      <c r="G5" s="18"/>
      <c r="H5" s="19"/>
      <c r="I5" s="18"/>
      <c r="J5" s="18"/>
      <c r="K5" s="18"/>
      <c r="L5" s="19"/>
      <c r="M5" s="37"/>
    </row>
    <row r="6" spans="1:13" ht="15.75" customHeight="1">
      <c r="A6" s="20" t="s">
        <v>71</v>
      </c>
      <c r="B6" s="21"/>
      <c r="C6" s="22">
        <v>50268</v>
      </c>
      <c r="D6" s="23">
        <v>75346</v>
      </c>
      <c r="E6" s="24"/>
      <c r="F6" s="23">
        <v>72847</v>
      </c>
      <c r="G6" s="21">
        <f>D6-F6</f>
        <v>2499</v>
      </c>
      <c r="H6" s="24">
        <f>G6/F6*100</f>
        <v>3.4304775762900324</v>
      </c>
      <c r="I6" s="21">
        <f>D6-C6</f>
        <v>25078</v>
      </c>
      <c r="J6" s="21">
        <f>F6-'[1]1(2)'!F6</f>
        <v>29842</v>
      </c>
      <c r="K6" s="21">
        <f>I6-J6</f>
        <v>-4764</v>
      </c>
      <c r="L6" s="24">
        <f>K6/J6*100</f>
        <v>-15.964077474700087</v>
      </c>
      <c r="M6" s="38"/>
    </row>
    <row r="7" spans="1:13" ht="15.75" customHeight="1">
      <c r="A7" s="25" t="s">
        <v>72</v>
      </c>
      <c r="B7" s="21"/>
      <c r="C7" s="22">
        <v>18451</v>
      </c>
      <c r="D7" s="23">
        <v>26050</v>
      </c>
      <c r="E7" s="24"/>
      <c r="F7" s="23">
        <v>27746</v>
      </c>
      <c r="G7" s="21">
        <f aca="true" t="shared" si="0" ref="G7:G37">D7-F7</f>
        <v>-1696</v>
      </c>
      <c r="H7" s="24">
        <f aca="true" t="shared" si="1" ref="H7:H37">G7/F7*100</f>
        <v>-6.112592806170259</v>
      </c>
      <c r="I7" s="21">
        <f aca="true" t="shared" si="2" ref="I7:I37">D7-C7</f>
        <v>7599</v>
      </c>
      <c r="J7" s="21">
        <f>F7-'[1]1(2)'!F7</f>
        <v>11836</v>
      </c>
      <c r="K7" s="21">
        <f aca="true" t="shared" si="3" ref="K7:K37">I7-J7</f>
        <v>-4237</v>
      </c>
      <c r="L7" s="24">
        <f aca="true" t="shared" si="4" ref="L7:L37">K7/J7*100</f>
        <v>-35.79756674552213</v>
      </c>
      <c r="M7" s="39"/>
    </row>
    <row r="8" spans="1:13" ht="15.75" customHeight="1">
      <c r="A8" s="21" t="s">
        <v>73</v>
      </c>
      <c r="B8" s="21"/>
      <c r="C8" s="22">
        <v>7991</v>
      </c>
      <c r="D8" s="23">
        <v>13444</v>
      </c>
      <c r="E8" s="24"/>
      <c r="F8" s="23">
        <v>13088</v>
      </c>
      <c r="G8" s="21">
        <f t="shared" si="0"/>
        <v>356</v>
      </c>
      <c r="H8" s="24">
        <f t="shared" si="1"/>
        <v>2.7200488997555015</v>
      </c>
      <c r="I8" s="21">
        <f t="shared" si="2"/>
        <v>5453</v>
      </c>
      <c r="J8" s="21">
        <f>F8-'[1]1(2)'!F8</f>
        <v>5826</v>
      </c>
      <c r="K8" s="21">
        <f t="shared" si="3"/>
        <v>-373</v>
      </c>
      <c r="L8" s="24">
        <f t="shared" si="4"/>
        <v>-6.402334363199451</v>
      </c>
      <c r="M8" s="39"/>
    </row>
    <row r="9" spans="1:13" ht="15.75" customHeight="1">
      <c r="A9" s="26" t="s">
        <v>74</v>
      </c>
      <c r="B9" s="21"/>
      <c r="C9" s="22">
        <v>489</v>
      </c>
      <c r="D9" s="23">
        <v>841</v>
      </c>
      <c r="E9" s="24"/>
      <c r="F9" s="23">
        <v>807</v>
      </c>
      <c r="G9" s="21">
        <f t="shared" si="0"/>
        <v>34</v>
      </c>
      <c r="H9" s="24">
        <f t="shared" si="1"/>
        <v>4.2131350681536555</v>
      </c>
      <c r="I9" s="21">
        <f t="shared" si="2"/>
        <v>352</v>
      </c>
      <c r="J9" s="21">
        <f>F9-'[1]1(2)'!F9</f>
        <v>379</v>
      </c>
      <c r="K9" s="21">
        <f t="shared" si="3"/>
        <v>-27</v>
      </c>
      <c r="L9" s="24">
        <f t="shared" si="4"/>
        <v>-7.12401055408971</v>
      </c>
      <c r="M9" s="39"/>
    </row>
    <row r="10" spans="1:13" ht="15.75" customHeight="1">
      <c r="A10" s="26" t="s">
        <v>75</v>
      </c>
      <c r="B10" s="21"/>
      <c r="C10" s="22">
        <v>84</v>
      </c>
      <c r="D10" s="23">
        <v>99</v>
      </c>
      <c r="E10" s="24"/>
      <c r="F10" s="23">
        <v>290</v>
      </c>
      <c r="G10" s="21">
        <f t="shared" si="0"/>
        <v>-191</v>
      </c>
      <c r="H10" s="24">
        <f t="shared" si="1"/>
        <v>-65.86206896551724</v>
      </c>
      <c r="I10" s="21">
        <f t="shared" si="2"/>
        <v>15</v>
      </c>
      <c r="J10" s="21">
        <f>F10-'[1]1(2)'!F10</f>
        <v>25</v>
      </c>
      <c r="K10" s="21">
        <f t="shared" si="3"/>
        <v>-10</v>
      </c>
      <c r="L10" s="24">
        <f t="shared" si="4"/>
        <v>-40</v>
      </c>
      <c r="M10" s="39"/>
    </row>
    <row r="11" spans="1:13" ht="15.75" customHeight="1">
      <c r="A11" s="26" t="s">
        <v>76</v>
      </c>
      <c r="B11" s="21"/>
      <c r="C11" s="22">
        <v>13043</v>
      </c>
      <c r="D11" s="23">
        <v>17099</v>
      </c>
      <c r="E11" s="24"/>
      <c r="F11" s="23">
        <v>14122</v>
      </c>
      <c r="G11" s="21">
        <f t="shared" si="0"/>
        <v>2977</v>
      </c>
      <c r="H11" s="24">
        <f t="shared" si="1"/>
        <v>21.08058348675825</v>
      </c>
      <c r="I11" s="21">
        <f t="shared" si="2"/>
        <v>4056</v>
      </c>
      <c r="J11" s="21">
        <f>F11-'[1]1(2)'!F11</f>
        <v>4372</v>
      </c>
      <c r="K11" s="21">
        <f t="shared" si="3"/>
        <v>-316</v>
      </c>
      <c r="L11" s="24">
        <f t="shared" si="4"/>
        <v>-7.227813357731015</v>
      </c>
      <c r="M11" s="39"/>
    </row>
    <row r="12" spans="1:13" ht="15.75" customHeight="1">
      <c r="A12" s="26" t="s">
        <v>77</v>
      </c>
      <c r="B12" s="21"/>
      <c r="C12" s="22">
        <v>3836</v>
      </c>
      <c r="D12" s="23">
        <v>6302</v>
      </c>
      <c r="E12" s="24"/>
      <c r="F12" s="23">
        <v>6141</v>
      </c>
      <c r="G12" s="21">
        <f t="shared" si="0"/>
        <v>161</v>
      </c>
      <c r="H12" s="24">
        <f t="shared" si="1"/>
        <v>2.6217228464419478</v>
      </c>
      <c r="I12" s="21">
        <f t="shared" si="2"/>
        <v>2466</v>
      </c>
      <c r="J12" s="21">
        <f>F12-'[1]1(2)'!F12</f>
        <v>2533</v>
      </c>
      <c r="K12" s="21">
        <f t="shared" si="3"/>
        <v>-67</v>
      </c>
      <c r="L12" s="24">
        <f t="shared" si="4"/>
        <v>-2.6450848795894197</v>
      </c>
      <c r="M12" s="39"/>
    </row>
    <row r="13" spans="1:13" ht="15.75" customHeight="1">
      <c r="A13" s="26" t="s">
        <v>78</v>
      </c>
      <c r="B13" s="21"/>
      <c r="C13" s="22">
        <v>6374</v>
      </c>
      <c r="D13" s="23">
        <v>11511</v>
      </c>
      <c r="E13" s="24"/>
      <c r="F13" s="23">
        <v>10653</v>
      </c>
      <c r="G13" s="21">
        <f t="shared" si="0"/>
        <v>858</v>
      </c>
      <c r="H13" s="24">
        <f t="shared" si="1"/>
        <v>8.05406927626021</v>
      </c>
      <c r="I13" s="21">
        <f t="shared" si="2"/>
        <v>5137</v>
      </c>
      <c r="J13" s="21">
        <f>F13-'[1]1(2)'!F13</f>
        <v>4871</v>
      </c>
      <c r="K13" s="21">
        <f t="shared" si="3"/>
        <v>266</v>
      </c>
      <c r="L13" s="24">
        <f t="shared" si="4"/>
        <v>5.460890987476904</v>
      </c>
      <c r="M13" s="39"/>
    </row>
    <row r="14" spans="1:13" ht="15.75" customHeight="1">
      <c r="A14" s="68" t="s">
        <v>79</v>
      </c>
      <c r="B14" s="21"/>
      <c r="C14" s="22">
        <v>34988</v>
      </c>
      <c r="D14" s="23">
        <v>52298</v>
      </c>
      <c r="E14" s="24"/>
      <c r="F14" s="23">
        <v>57302</v>
      </c>
      <c r="G14" s="21">
        <f t="shared" si="0"/>
        <v>-5004</v>
      </c>
      <c r="H14" s="24">
        <f t="shared" si="1"/>
        <v>-8.732679487626958</v>
      </c>
      <c r="I14" s="21">
        <f t="shared" si="2"/>
        <v>17310</v>
      </c>
      <c r="J14" s="21">
        <f>F14-'[1]1(2)'!F14</f>
        <v>25289</v>
      </c>
      <c r="K14" s="21">
        <f t="shared" si="3"/>
        <v>-7979</v>
      </c>
      <c r="L14" s="24">
        <f t="shared" si="4"/>
        <v>-31.551267349440472</v>
      </c>
      <c r="M14" s="39"/>
    </row>
    <row r="15" spans="1:13" ht="15.75" customHeight="1">
      <c r="A15" s="21" t="s">
        <v>72</v>
      </c>
      <c r="B15" s="21"/>
      <c r="C15" s="22">
        <v>10811</v>
      </c>
      <c r="D15" s="23">
        <v>17145</v>
      </c>
      <c r="E15" s="24"/>
      <c r="F15" s="23">
        <v>20183</v>
      </c>
      <c r="G15" s="21">
        <f t="shared" si="0"/>
        <v>-3038</v>
      </c>
      <c r="H15" s="24">
        <f t="shared" si="1"/>
        <v>-15.05227171381856</v>
      </c>
      <c r="I15" s="21">
        <f t="shared" si="2"/>
        <v>6334</v>
      </c>
      <c r="J15" s="21">
        <f>F15-'[1]1(2)'!F15</f>
        <v>9523</v>
      </c>
      <c r="K15" s="21">
        <f t="shared" si="3"/>
        <v>-3189</v>
      </c>
      <c r="L15" s="24">
        <f t="shared" si="4"/>
        <v>-33.48734642444608</v>
      </c>
      <c r="M15" s="39"/>
    </row>
    <row r="16" spans="1:13" ht="15.75" customHeight="1">
      <c r="A16" s="21" t="s">
        <v>73</v>
      </c>
      <c r="B16" s="21"/>
      <c r="C16" s="22">
        <v>5892</v>
      </c>
      <c r="D16" s="23">
        <v>9520</v>
      </c>
      <c r="E16" s="24"/>
      <c r="F16" s="23">
        <v>12258</v>
      </c>
      <c r="G16" s="21">
        <f t="shared" si="0"/>
        <v>-2738</v>
      </c>
      <c r="H16" s="24">
        <f t="shared" si="1"/>
        <v>-22.33643334964921</v>
      </c>
      <c r="I16" s="21">
        <f t="shared" si="2"/>
        <v>3628</v>
      </c>
      <c r="J16" s="21">
        <f>F16-'[1]1(2)'!F16</f>
        <v>5661</v>
      </c>
      <c r="K16" s="21">
        <f t="shared" si="3"/>
        <v>-2033</v>
      </c>
      <c r="L16" s="24">
        <f t="shared" si="4"/>
        <v>-35.912382971206505</v>
      </c>
      <c r="M16" s="39"/>
    </row>
    <row r="17" spans="1:13" ht="15.75" customHeight="1">
      <c r="A17" s="26" t="s">
        <v>74</v>
      </c>
      <c r="B17" s="21"/>
      <c r="C17" s="22">
        <v>313</v>
      </c>
      <c r="D17" s="23">
        <v>601</v>
      </c>
      <c r="E17" s="24"/>
      <c r="F17" s="23">
        <v>698</v>
      </c>
      <c r="G17" s="21">
        <f t="shared" si="0"/>
        <v>-97</v>
      </c>
      <c r="H17" s="24">
        <f t="shared" si="1"/>
        <v>-13.896848137535816</v>
      </c>
      <c r="I17" s="21">
        <f t="shared" si="2"/>
        <v>288</v>
      </c>
      <c r="J17" s="21">
        <f>F17-'[1]1(2)'!F17</f>
        <v>325</v>
      </c>
      <c r="K17" s="21">
        <f t="shared" si="3"/>
        <v>-37</v>
      </c>
      <c r="L17" s="24">
        <f t="shared" si="4"/>
        <v>-11.384615384615385</v>
      </c>
      <c r="M17" s="39"/>
    </row>
    <row r="18" spans="1:13" ht="15.75" customHeight="1">
      <c r="A18" s="26" t="s">
        <v>75</v>
      </c>
      <c r="B18" s="21"/>
      <c r="C18" s="22">
        <v>29</v>
      </c>
      <c r="D18" s="23">
        <v>31</v>
      </c>
      <c r="E18" s="24"/>
      <c r="F18" s="23">
        <v>35</v>
      </c>
      <c r="G18" s="21">
        <f t="shared" si="0"/>
        <v>-4</v>
      </c>
      <c r="H18" s="24">
        <f t="shared" si="1"/>
        <v>-11.428571428571429</v>
      </c>
      <c r="I18" s="21">
        <f t="shared" si="2"/>
        <v>2</v>
      </c>
      <c r="J18" s="21">
        <f>F18-'[1]1(2)'!F18</f>
        <v>17</v>
      </c>
      <c r="K18" s="21">
        <f t="shared" si="3"/>
        <v>-15</v>
      </c>
      <c r="L18" s="24">
        <f t="shared" si="4"/>
        <v>-88.23529411764706</v>
      </c>
      <c r="M18" s="39"/>
    </row>
    <row r="19" spans="1:13" ht="15.75" customHeight="1">
      <c r="A19" s="26" t="s">
        <v>76</v>
      </c>
      <c r="B19" s="21"/>
      <c r="C19" s="22">
        <v>10131</v>
      </c>
      <c r="D19" s="23">
        <v>13819</v>
      </c>
      <c r="E19" s="24"/>
      <c r="F19" s="23">
        <v>11857</v>
      </c>
      <c r="G19" s="21">
        <f t="shared" si="0"/>
        <v>1962</v>
      </c>
      <c r="H19" s="24">
        <f t="shared" si="1"/>
        <v>16.547187315509827</v>
      </c>
      <c r="I19" s="21">
        <f t="shared" si="2"/>
        <v>3688</v>
      </c>
      <c r="J19" s="21">
        <f>F19-'[1]1(2)'!F19</f>
        <v>4065</v>
      </c>
      <c r="K19" s="21">
        <f t="shared" si="3"/>
        <v>-377</v>
      </c>
      <c r="L19" s="24">
        <f t="shared" si="4"/>
        <v>-9.27429274292743</v>
      </c>
      <c r="M19" s="39"/>
    </row>
    <row r="20" spans="1:13" ht="15.75" customHeight="1">
      <c r="A20" s="26" t="s">
        <v>77</v>
      </c>
      <c r="B20" s="21"/>
      <c r="C20" s="22">
        <v>1995</v>
      </c>
      <c r="D20" s="23">
        <v>2821</v>
      </c>
      <c r="E20" s="24"/>
      <c r="F20" s="23">
        <v>3123</v>
      </c>
      <c r="G20" s="21">
        <f t="shared" si="0"/>
        <v>-302</v>
      </c>
      <c r="H20" s="24">
        <f t="shared" si="1"/>
        <v>-9.670188920909382</v>
      </c>
      <c r="I20" s="21">
        <f t="shared" si="2"/>
        <v>826</v>
      </c>
      <c r="J20" s="21">
        <f>F20-'[1]1(2)'!F20</f>
        <v>1183</v>
      </c>
      <c r="K20" s="21">
        <f t="shared" si="3"/>
        <v>-357</v>
      </c>
      <c r="L20" s="24">
        <f t="shared" si="4"/>
        <v>-30.17751479289941</v>
      </c>
      <c r="M20" s="39"/>
    </row>
    <row r="21" spans="1:13" ht="15.75" customHeight="1">
      <c r="A21" s="26" t="s">
        <v>78</v>
      </c>
      <c r="B21" s="21"/>
      <c r="C21" s="22">
        <v>5817</v>
      </c>
      <c r="D21" s="23">
        <v>8361</v>
      </c>
      <c r="E21" s="24"/>
      <c r="F21" s="23">
        <v>9148</v>
      </c>
      <c r="G21" s="21">
        <f t="shared" si="0"/>
        <v>-787</v>
      </c>
      <c r="H21" s="24">
        <f t="shared" si="1"/>
        <v>-8.60297332750328</v>
      </c>
      <c r="I21" s="21">
        <f t="shared" si="2"/>
        <v>2544</v>
      </c>
      <c r="J21" s="21">
        <f>F21-'[1]1(2)'!F21</f>
        <v>4515</v>
      </c>
      <c r="K21" s="21">
        <f t="shared" si="3"/>
        <v>-1971</v>
      </c>
      <c r="L21" s="24">
        <f t="shared" si="4"/>
        <v>-43.65448504983389</v>
      </c>
      <c r="M21" s="39"/>
    </row>
    <row r="22" spans="1:13" ht="15.75" customHeight="1">
      <c r="A22" s="68" t="s">
        <v>80</v>
      </c>
      <c r="B22" s="21"/>
      <c r="C22" s="22">
        <v>15280</v>
      </c>
      <c r="D22" s="23">
        <v>23048</v>
      </c>
      <c r="E22" s="24"/>
      <c r="F22" s="23">
        <v>15545</v>
      </c>
      <c r="G22" s="21">
        <f t="shared" si="0"/>
        <v>7503</v>
      </c>
      <c r="H22" s="24">
        <f t="shared" si="1"/>
        <v>48.26632357671277</v>
      </c>
      <c r="I22" s="21">
        <f t="shared" si="2"/>
        <v>7768</v>
      </c>
      <c r="J22" s="21">
        <f>F22-'[1]1(2)'!F22</f>
        <v>4553</v>
      </c>
      <c r="K22" s="21">
        <f t="shared" si="3"/>
        <v>3215</v>
      </c>
      <c r="L22" s="24">
        <f t="shared" si="4"/>
        <v>70.61278278058423</v>
      </c>
      <c r="M22" s="39"/>
    </row>
    <row r="23" spans="1:13" ht="15.75" customHeight="1">
      <c r="A23" s="21" t="s">
        <v>72</v>
      </c>
      <c r="B23" s="21"/>
      <c r="C23" s="22">
        <v>7640</v>
      </c>
      <c r="D23" s="23">
        <v>8905</v>
      </c>
      <c r="E23" s="24"/>
      <c r="F23" s="23">
        <v>7563</v>
      </c>
      <c r="G23" s="21">
        <f t="shared" si="0"/>
        <v>1342</v>
      </c>
      <c r="H23" s="24">
        <f t="shared" si="1"/>
        <v>17.74428136982679</v>
      </c>
      <c r="I23" s="21">
        <f t="shared" si="2"/>
        <v>1265</v>
      </c>
      <c r="J23" s="21">
        <f>F23-'[1]1(2)'!F23</f>
        <v>2313</v>
      </c>
      <c r="K23" s="21">
        <f t="shared" si="3"/>
        <v>-1048</v>
      </c>
      <c r="L23" s="24">
        <f t="shared" si="4"/>
        <v>-45.30912235192391</v>
      </c>
      <c r="M23" s="39"/>
    </row>
    <row r="24" spans="1:13" ht="15.75" customHeight="1">
      <c r="A24" s="21" t="s">
        <v>73</v>
      </c>
      <c r="B24" s="21"/>
      <c r="C24" s="22">
        <v>2099</v>
      </c>
      <c r="D24" s="23">
        <v>3924</v>
      </c>
      <c r="E24" s="24"/>
      <c r="F24" s="23">
        <v>830</v>
      </c>
      <c r="G24" s="21">
        <f t="shared" si="0"/>
        <v>3094</v>
      </c>
      <c r="H24" s="24">
        <f t="shared" si="1"/>
        <v>372.7710843373494</v>
      </c>
      <c r="I24" s="21">
        <f t="shared" si="2"/>
        <v>1825</v>
      </c>
      <c r="J24" s="21">
        <f>F24-'[1]1(2)'!F24</f>
        <v>165</v>
      </c>
      <c r="K24" s="21">
        <f t="shared" si="3"/>
        <v>1660</v>
      </c>
      <c r="L24" s="24">
        <f t="shared" si="4"/>
        <v>1006.060606060606</v>
      </c>
      <c r="M24" s="39"/>
    </row>
    <row r="25" spans="1:13" ht="15.75" customHeight="1">
      <c r="A25" s="26" t="s">
        <v>74</v>
      </c>
      <c r="B25" s="21"/>
      <c r="C25" s="22">
        <v>176</v>
      </c>
      <c r="D25" s="23">
        <v>240</v>
      </c>
      <c r="E25" s="24"/>
      <c r="F25" s="23">
        <v>109</v>
      </c>
      <c r="G25" s="21">
        <f t="shared" si="0"/>
        <v>131</v>
      </c>
      <c r="H25" s="24">
        <f t="shared" si="1"/>
        <v>120.1834862385321</v>
      </c>
      <c r="I25" s="21">
        <f t="shared" si="2"/>
        <v>64</v>
      </c>
      <c r="J25" s="21">
        <f>F25-'[1]1(2)'!F25</f>
        <v>54</v>
      </c>
      <c r="K25" s="21">
        <f t="shared" si="3"/>
        <v>10</v>
      </c>
      <c r="L25" s="24">
        <f t="shared" si="4"/>
        <v>18.51851851851852</v>
      </c>
      <c r="M25" s="39"/>
    </row>
    <row r="26" spans="1:13" ht="15.75" customHeight="1">
      <c r="A26" s="26" t="s">
        <v>75</v>
      </c>
      <c r="B26" s="21"/>
      <c r="C26" s="22">
        <v>55</v>
      </c>
      <c r="D26" s="23">
        <v>68</v>
      </c>
      <c r="E26" s="24"/>
      <c r="F26" s="23">
        <v>255</v>
      </c>
      <c r="G26" s="21">
        <f t="shared" si="0"/>
        <v>-187</v>
      </c>
      <c r="H26" s="24">
        <f t="shared" si="1"/>
        <v>-73.33333333333333</v>
      </c>
      <c r="I26" s="21">
        <f t="shared" si="2"/>
        <v>13</v>
      </c>
      <c r="J26" s="21">
        <f>F26-'[1]1(2)'!F26</f>
        <v>8</v>
      </c>
      <c r="K26" s="21">
        <f t="shared" si="3"/>
        <v>5</v>
      </c>
      <c r="L26" s="24">
        <f t="shared" si="4"/>
        <v>62.5</v>
      </c>
      <c r="M26" s="39"/>
    </row>
    <row r="27" spans="1:13" ht="15.75" customHeight="1">
      <c r="A27" s="26" t="s">
        <v>76</v>
      </c>
      <c r="B27" s="21"/>
      <c r="C27" s="22">
        <v>2912</v>
      </c>
      <c r="D27" s="23">
        <v>3280</v>
      </c>
      <c r="E27" s="24"/>
      <c r="F27" s="23">
        <v>2265</v>
      </c>
      <c r="G27" s="21">
        <f t="shared" si="0"/>
        <v>1015</v>
      </c>
      <c r="H27" s="24">
        <f t="shared" si="1"/>
        <v>44.81236203090508</v>
      </c>
      <c r="I27" s="21">
        <f t="shared" si="2"/>
        <v>368</v>
      </c>
      <c r="J27" s="21">
        <f>F27-'[1]1(2)'!F27</f>
        <v>307</v>
      </c>
      <c r="K27" s="21">
        <f t="shared" si="3"/>
        <v>61</v>
      </c>
      <c r="L27" s="24">
        <f t="shared" si="4"/>
        <v>19.86970684039088</v>
      </c>
      <c r="M27" s="39"/>
    </row>
    <row r="28" spans="1:13" ht="15.75" customHeight="1">
      <c r="A28" s="26" t="s">
        <v>77</v>
      </c>
      <c r="B28" s="21"/>
      <c r="C28" s="22">
        <v>1841</v>
      </c>
      <c r="D28" s="23">
        <v>3481</v>
      </c>
      <c r="E28" s="24"/>
      <c r="F28" s="23">
        <v>3018</v>
      </c>
      <c r="G28" s="21">
        <f t="shared" si="0"/>
        <v>463</v>
      </c>
      <c r="H28" s="24">
        <f t="shared" si="1"/>
        <v>15.341285619615638</v>
      </c>
      <c r="I28" s="21">
        <f t="shared" si="2"/>
        <v>1640</v>
      </c>
      <c r="J28" s="21">
        <f>F28-'[1]1(2)'!F28</f>
        <v>1350</v>
      </c>
      <c r="K28" s="21">
        <f t="shared" si="3"/>
        <v>290</v>
      </c>
      <c r="L28" s="24">
        <f t="shared" si="4"/>
        <v>21.48148148148148</v>
      </c>
      <c r="M28" s="39"/>
    </row>
    <row r="29" spans="1:13" ht="15.75" customHeight="1">
      <c r="A29" s="26" t="s">
        <v>78</v>
      </c>
      <c r="B29" s="21"/>
      <c r="C29" s="22">
        <v>557</v>
      </c>
      <c r="D29" s="23">
        <v>3150</v>
      </c>
      <c r="E29" s="24"/>
      <c r="F29" s="23">
        <v>1505</v>
      </c>
      <c r="G29" s="21">
        <f t="shared" si="0"/>
        <v>1645</v>
      </c>
      <c r="H29" s="24">
        <f t="shared" si="1"/>
        <v>109.30232558139534</v>
      </c>
      <c r="I29" s="21">
        <f t="shared" si="2"/>
        <v>2593</v>
      </c>
      <c r="J29" s="21">
        <f>F29-'[1]1(2)'!F29</f>
        <v>356</v>
      </c>
      <c r="K29" s="21">
        <f t="shared" si="3"/>
        <v>2237</v>
      </c>
      <c r="L29" s="24">
        <f t="shared" si="4"/>
        <v>628.370786516854</v>
      </c>
      <c r="M29" s="39"/>
    </row>
    <row r="30" spans="1:13" ht="15.75" customHeight="1">
      <c r="A30" s="20" t="s">
        <v>81</v>
      </c>
      <c r="B30" s="21"/>
      <c r="C30" s="22">
        <v>236279</v>
      </c>
      <c r="D30" s="23">
        <v>408210</v>
      </c>
      <c r="E30" s="24"/>
      <c r="F30" s="23">
        <v>326714</v>
      </c>
      <c r="G30" s="21">
        <f t="shared" si="0"/>
        <v>81496</v>
      </c>
      <c r="H30" s="24">
        <f t="shared" si="1"/>
        <v>24.944140746952993</v>
      </c>
      <c r="I30" s="21">
        <f t="shared" si="2"/>
        <v>171931</v>
      </c>
      <c r="J30" s="21">
        <f>F30-'[1]1(2)'!F30</f>
        <v>150077</v>
      </c>
      <c r="K30" s="21">
        <f t="shared" si="3"/>
        <v>21854</v>
      </c>
      <c r="L30" s="24">
        <f t="shared" si="4"/>
        <v>14.561858246100334</v>
      </c>
      <c r="M30" s="39"/>
    </row>
    <row r="31" spans="1:13" ht="15.75" customHeight="1">
      <c r="A31" s="21" t="s">
        <v>72</v>
      </c>
      <c r="B31" s="21"/>
      <c r="C31" s="22">
        <v>34301</v>
      </c>
      <c r="D31" s="23">
        <v>59728</v>
      </c>
      <c r="E31" s="24"/>
      <c r="F31" s="23">
        <v>60620</v>
      </c>
      <c r="G31" s="21">
        <f t="shared" si="0"/>
        <v>-892</v>
      </c>
      <c r="H31" s="24">
        <f t="shared" si="1"/>
        <v>-1.4714615638403168</v>
      </c>
      <c r="I31" s="21">
        <f t="shared" si="2"/>
        <v>25427</v>
      </c>
      <c r="J31" s="21">
        <f>F31-'[1]1(2)'!F31</f>
        <v>26842</v>
      </c>
      <c r="K31" s="21">
        <f t="shared" si="3"/>
        <v>-1415</v>
      </c>
      <c r="L31" s="24">
        <f t="shared" si="4"/>
        <v>-5.271589300350198</v>
      </c>
      <c r="M31" s="39"/>
    </row>
    <row r="32" spans="1:13" ht="15.75" customHeight="1">
      <c r="A32" s="21" t="s">
        <v>73</v>
      </c>
      <c r="B32" s="21"/>
      <c r="C32" s="22">
        <v>21758</v>
      </c>
      <c r="D32" s="23">
        <v>38681</v>
      </c>
      <c r="E32" s="24"/>
      <c r="F32" s="23">
        <v>28909</v>
      </c>
      <c r="G32" s="21">
        <f t="shared" si="0"/>
        <v>9772</v>
      </c>
      <c r="H32" s="24">
        <f t="shared" si="1"/>
        <v>33.80262202082396</v>
      </c>
      <c r="I32" s="21">
        <f t="shared" si="2"/>
        <v>16923</v>
      </c>
      <c r="J32" s="21">
        <f>F32-'[1]1(2)'!F32</f>
        <v>15340</v>
      </c>
      <c r="K32" s="21">
        <f t="shared" si="3"/>
        <v>1583</v>
      </c>
      <c r="L32" s="24">
        <f t="shared" si="4"/>
        <v>10.31942633637549</v>
      </c>
      <c r="M32" s="39"/>
    </row>
    <row r="33" spans="1:13" ht="15.75" customHeight="1">
      <c r="A33" s="26" t="s">
        <v>74</v>
      </c>
      <c r="B33" s="21"/>
      <c r="C33" s="22">
        <v>5870</v>
      </c>
      <c r="D33" s="23">
        <v>10871</v>
      </c>
      <c r="E33" s="24"/>
      <c r="F33" s="23">
        <v>9875</v>
      </c>
      <c r="G33" s="21">
        <f t="shared" si="0"/>
        <v>996</v>
      </c>
      <c r="H33" s="24">
        <f t="shared" si="1"/>
        <v>10.086075949367089</v>
      </c>
      <c r="I33" s="21">
        <f t="shared" si="2"/>
        <v>5001</v>
      </c>
      <c r="J33" s="21">
        <f>F33-'[1]1(2)'!F33</f>
        <v>4155</v>
      </c>
      <c r="K33" s="21">
        <f t="shared" si="3"/>
        <v>846</v>
      </c>
      <c r="L33" s="24">
        <f t="shared" si="4"/>
        <v>20.36101083032491</v>
      </c>
      <c r="M33" s="39"/>
    </row>
    <row r="34" spans="1:13" ht="15.75" customHeight="1">
      <c r="A34" s="26" t="s">
        <v>75</v>
      </c>
      <c r="B34" s="21"/>
      <c r="C34" s="22">
        <v>3297</v>
      </c>
      <c r="D34" s="23">
        <v>4422</v>
      </c>
      <c r="E34" s="24"/>
      <c r="F34" s="23">
        <v>3596</v>
      </c>
      <c r="G34" s="21">
        <f t="shared" si="0"/>
        <v>826</v>
      </c>
      <c r="H34" s="24">
        <f t="shared" si="1"/>
        <v>22.96996662958843</v>
      </c>
      <c r="I34" s="21">
        <f t="shared" si="2"/>
        <v>1125</v>
      </c>
      <c r="J34" s="21">
        <f>F34-'[1]1(2)'!F34</f>
        <v>1550</v>
      </c>
      <c r="K34" s="21">
        <f t="shared" si="3"/>
        <v>-425</v>
      </c>
      <c r="L34" s="24">
        <f t="shared" si="4"/>
        <v>-27.419354838709676</v>
      </c>
      <c r="M34" s="39"/>
    </row>
    <row r="35" spans="1:13" ht="15.75" customHeight="1">
      <c r="A35" s="26" t="s">
        <v>76</v>
      </c>
      <c r="B35" s="21"/>
      <c r="C35" s="22">
        <v>67502</v>
      </c>
      <c r="D35" s="23">
        <v>113352</v>
      </c>
      <c r="E35" s="24"/>
      <c r="F35" s="23">
        <v>81861</v>
      </c>
      <c r="G35" s="21">
        <f t="shared" si="0"/>
        <v>31491</v>
      </c>
      <c r="H35" s="24">
        <f t="shared" si="1"/>
        <v>38.4688679591014</v>
      </c>
      <c r="I35" s="21">
        <f t="shared" si="2"/>
        <v>45850</v>
      </c>
      <c r="J35" s="21">
        <f>F35-'[1]1(2)'!F35</f>
        <v>39929</v>
      </c>
      <c r="K35" s="21">
        <f t="shared" si="3"/>
        <v>5921</v>
      </c>
      <c r="L35" s="24">
        <f t="shared" si="4"/>
        <v>14.828821157554659</v>
      </c>
      <c r="M35" s="39"/>
    </row>
    <row r="36" spans="1:13" ht="15.75" customHeight="1">
      <c r="A36" s="26" t="s">
        <v>77</v>
      </c>
      <c r="B36" s="21"/>
      <c r="C36" s="22">
        <v>33637</v>
      </c>
      <c r="D36" s="23">
        <v>52851</v>
      </c>
      <c r="E36" s="24"/>
      <c r="F36" s="23">
        <v>45250</v>
      </c>
      <c r="G36" s="21">
        <f t="shared" si="0"/>
        <v>7601</v>
      </c>
      <c r="H36" s="24">
        <f t="shared" si="1"/>
        <v>16.79779005524862</v>
      </c>
      <c r="I36" s="21">
        <f t="shared" si="2"/>
        <v>19214</v>
      </c>
      <c r="J36" s="21">
        <f>F36-'[1]1(2)'!F36</f>
        <v>23853</v>
      </c>
      <c r="K36" s="21">
        <f t="shared" si="3"/>
        <v>-4639</v>
      </c>
      <c r="L36" s="24">
        <f t="shared" si="4"/>
        <v>-19.44828742715801</v>
      </c>
      <c r="M36" s="39"/>
    </row>
    <row r="37" spans="1:13" ht="15.75" customHeight="1">
      <c r="A37" s="26" t="s">
        <v>78</v>
      </c>
      <c r="B37" s="21"/>
      <c r="C37" s="22">
        <v>69914</v>
      </c>
      <c r="D37" s="23">
        <v>128305</v>
      </c>
      <c r="E37" s="24"/>
      <c r="F37" s="23">
        <v>96603</v>
      </c>
      <c r="G37" s="21">
        <f t="shared" si="0"/>
        <v>31702</v>
      </c>
      <c r="H37" s="24">
        <f t="shared" si="1"/>
        <v>32.81678622817097</v>
      </c>
      <c r="I37" s="21">
        <f t="shared" si="2"/>
        <v>58391</v>
      </c>
      <c r="J37" s="21">
        <f>F37-'[1]1(2)'!F37</f>
        <v>38408</v>
      </c>
      <c r="K37" s="21">
        <f t="shared" si="3"/>
        <v>19983</v>
      </c>
      <c r="L37" s="24">
        <f t="shared" si="4"/>
        <v>52.02822328681525</v>
      </c>
      <c r="M37" s="39"/>
    </row>
    <row r="38" spans="1:8" ht="18" customHeight="1">
      <c r="A38" s="28" t="s">
        <v>82</v>
      </c>
      <c r="H38" s="29"/>
    </row>
    <row r="39" spans="1:13" ht="9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ht="15.75">
      <c r="A40" s="31" t="s">
        <v>83</v>
      </c>
    </row>
  </sheetData>
  <sheetProtection/>
  <mergeCells count="16">
    <mergeCell ref="L2:M2"/>
    <mergeCell ref="D3:G3"/>
    <mergeCell ref="A39:M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59" right="0.39" top="0.59" bottom="0.59" header="0" footer="0.39"/>
  <pageSetup horizontalDpi="180" verticalDpi="180" orientation="landscape" paperSize="9" scale="68"/>
  <headerFooter scaleWithDoc="0" alignWithMargins="0">
    <oddFooter>&amp;L&amp;"Times New Roman,常规" &amp;C第&amp;"Times New Roman,常规"3&amp;"宋体,常规"页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swguoqun</cp:lastModifiedBy>
  <cp:lastPrinted>2017-08-01T08:47:22Z</cp:lastPrinted>
  <dcterms:created xsi:type="dcterms:W3CDTF">2008-01-31T15:26:37Z</dcterms:created>
  <dcterms:modified xsi:type="dcterms:W3CDTF">2019-03-05T08:54:12Z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