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2"/>
  </bookViews>
  <sheets>
    <sheet name="(1)" sheetId="1" r:id="rId1"/>
    <sheet name="(2)" sheetId="2" r:id="rId2"/>
    <sheet name="(3)" sheetId="3" r:id="rId3"/>
  </sheets>
  <externalReferences>
    <externalReference r:id="rId6"/>
  </externalReferences>
  <definedNames>
    <definedName name="DATABASE" localSheetId="0">'(1)'!$A$6:$O$34</definedName>
    <definedName name="DATABASE" localSheetId="1">'(2)'!$A$4:$L$27</definedName>
    <definedName name="DATABASE" localSheetId="2">'(3)'!$A$6:$O$40</definedName>
    <definedName name="_xlnm.Print_Area" localSheetId="1">'(2)'!$A$1:$M$27</definedName>
    <definedName name="_xlnm.Print_Titles" localSheetId="0">'(1)'!$1:$3</definedName>
    <definedName name="_xlnm.Print_Titles" localSheetId="1">'(2)'!$1:$3</definedName>
    <definedName name="_xlnm.Print_Titles" localSheetId="2">'(3)'!$1:$4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微软用户</author>
  </authors>
  <commentList>
    <comment ref="E34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<sst xmlns="http://schemas.openxmlformats.org/spreadsheetml/2006/main" count="165" uniqueCount="85">
  <si>
    <t>项     目</t>
  </si>
  <si>
    <t>年初预算数</t>
  </si>
  <si>
    <t>上月累计数</t>
  </si>
  <si>
    <t>累计完成数</t>
  </si>
  <si>
    <t>占年度预算 %</t>
  </si>
  <si>
    <t>上年同期 完成数</t>
  </si>
  <si>
    <t>本月完成数</t>
  </si>
  <si>
    <t>上年同月完成数</t>
  </si>
  <si>
    <t>备注</t>
  </si>
  <si>
    <t xml:space="preserve">            市直</t>
  </si>
  <si>
    <t xml:space="preserve">            市城区            </t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</si>
  <si>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</si>
  <si>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</si>
  <si>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</si>
  <si>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</si>
  <si>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(内部资料)</t>
  </si>
  <si>
    <t xml:space="preserve"> 制表单位：汕尾市财政局</t>
  </si>
  <si>
    <t xml:space="preserve"> </t>
  </si>
  <si>
    <t>单位：万元</t>
  </si>
  <si>
    <t>本月完成数</t>
  </si>
  <si>
    <t>一、税收收入</t>
  </si>
  <si>
    <t xml:space="preserve">1、国内增值税                   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</si>
  <si>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其中：改征增值税</t>
    </r>
  </si>
  <si>
    <t xml:space="preserve">3、营业税                    </t>
  </si>
  <si>
    <t xml:space="preserve">4、企业所得税                 </t>
  </si>
  <si>
    <t>5、个人所得税</t>
  </si>
  <si>
    <t>6、资源税</t>
  </si>
  <si>
    <t>7、城市维护建设税</t>
  </si>
  <si>
    <t>8、房产税</t>
  </si>
  <si>
    <t>9、印花税</t>
  </si>
  <si>
    <r>
      <t>1</t>
    </r>
    <r>
      <rPr>
        <sz val="12"/>
        <rFont val="宋体"/>
        <family val="0"/>
      </rPr>
      <t>0、</t>
    </r>
    <r>
      <rPr>
        <sz val="12"/>
        <rFont val="宋体"/>
        <family val="0"/>
      </rPr>
      <t>城镇土地使用税</t>
    </r>
  </si>
  <si>
    <t>11、土地增值税</t>
  </si>
  <si>
    <r>
      <t>1</t>
    </r>
    <r>
      <rPr>
        <sz val="12"/>
        <rFont val="宋体"/>
        <family val="0"/>
      </rPr>
      <t>2、</t>
    </r>
    <r>
      <rPr>
        <sz val="12"/>
        <rFont val="宋体"/>
        <family val="0"/>
      </rPr>
      <t>车船税</t>
    </r>
  </si>
  <si>
    <r>
      <t>1</t>
    </r>
    <r>
      <rPr>
        <sz val="12"/>
        <rFont val="宋体"/>
        <family val="0"/>
      </rPr>
      <t>3、</t>
    </r>
    <r>
      <rPr>
        <sz val="12"/>
        <rFont val="宋体"/>
        <family val="0"/>
      </rPr>
      <t xml:space="preserve">耕地占用税                   </t>
    </r>
  </si>
  <si>
    <r>
      <t>1</t>
    </r>
    <r>
      <rPr>
        <sz val="12"/>
        <rFont val="宋体"/>
        <family val="0"/>
      </rPr>
      <t>4、</t>
    </r>
    <r>
      <rPr>
        <sz val="12"/>
        <rFont val="宋体"/>
        <family val="0"/>
      </rPr>
      <t xml:space="preserve">契  税                     </t>
    </r>
  </si>
  <si>
    <r>
      <t>1</t>
    </r>
    <r>
      <rPr>
        <sz val="12"/>
        <rFont val="宋体"/>
        <family val="0"/>
      </rPr>
      <t>5、环保税</t>
    </r>
  </si>
  <si>
    <t>二、非税收入</t>
  </si>
  <si>
    <t>1、专项收入</t>
  </si>
  <si>
    <t xml:space="preserve">    其中：教育费附加收入</t>
  </si>
  <si>
    <t>2、行政性收费收入</t>
  </si>
  <si>
    <t xml:space="preserve">3、罚没收入   </t>
  </si>
  <si>
    <t>4、国有资本经营收入</t>
  </si>
  <si>
    <r>
      <t>5</t>
    </r>
    <r>
      <rPr>
        <sz val="12"/>
        <rFont val="宋体"/>
        <family val="0"/>
      </rPr>
      <t>、</t>
    </r>
    <r>
      <rPr>
        <sz val="12"/>
        <rFont val="宋体"/>
        <family val="0"/>
      </rPr>
      <t>国有资源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资产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有偿使用收入</t>
    </r>
  </si>
  <si>
    <t xml:space="preserve">6、其他收入  </t>
  </si>
  <si>
    <t>7、捐赠收入</t>
  </si>
  <si>
    <t>8、政府住房基金收入</t>
  </si>
  <si>
    <t>一般公共预算收入小计</t>
  </si>
  <si>
    <t>一、一般公共服务支出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</si>
  <si>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</si>
  <si>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</si>
  <si>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</si>
  <si>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</si>
  <si>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</si>
  <si>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</si>
  <si>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</si>
  <si>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</si>
  <si>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 xml:space="preserve">十一.城乡社区支出         </t>
  </si>
  <si>
    <t>十二.农林水支出</t>
  </si>
  <si>
    <t>十三.交通运输支出</t>
  </si>
  <si>
    <t>十四、资源勘探信息等支出</t>
  </si>
  <si>
    <t>十五、商业服务业等支出</t>
  </si>
  <si>
    <t>十六、金融支出</t>
  </si>
  <si>
    <t xml:space="preserve"> 十七、 国土海洋气象等支出</t>
  </si>
  <si>
    <t>十八、住房保障支出</t>
  </si>
  <si>
    <t>十九、粮油物资储备支出</t>
  </si>
  <si>
    <t>二十、其他支出</t>
  </si>
  <si>
    <t>二十二、债务付息支出</t>
  </si>
  <si>
    <t>二十三、债务发行费用支出</t>
  </si>
  <si>
    <t>一般公共预算支出小计</t>
  </si>
  <si>
    <t>一、一般公共预算收入(全市)</t>
  </si>
  <si>
    <r>
      <t xml:space="preserve">                        </t>
    </r>
    <r>
      <rPr>
        <sz val="12"/>
        <rFont val="宋体"/>
        <family val="0"/>
      </rPr>
      <t>红海湾</t>
    </r>
  </si>
  <si>
    <r>
      <t xml:space="preserve">                        </t>
    </r>
    <r>
      <rPr>
        <sz val="12"/>
        <rFont val="宋体"/>
        <family val="0"/>
      </rPr>
      <t>华侨区</t>
    </r>
  </si>
  <si>
    <r>
      <t xml:space="preserve">                        </t>
    </r>
    <r>
      <rPr>
        <sz val="12"/>
        <rFont val="宋体"/>
        <family val="0"/>
      </rPr>
      <t>海丰县</t>
    </r>
  </si>
  <si>
    <r>
      <t xml:space="preserve">                         </t>
    </r>
    <r>
      <rPr>
        <sz val="12"/>
        <rFont val="宋体"/>
        <family val="0"/>
      </rPr>
      <t>陆河县</t>
    </r>
  </si>
  <si>
    <r>
      <t xml:space="preserve">                         </t>
    </r>
    <r>
      <rPr>
        <sz val="12"/>
        <rFont val="宋体"/>
        <family val="0"/>
      </rPr>
      <t>陆丰市</t>
    </r>
  </si>
  <si>
    <t xml:space="preserve">            深汕合作区</t>
  </si>
  <si>
    <t>其中:(1).各项税收收入合计</t>
  </si>
  <si>
    <t xml:space="preserve">     (2).非税收入合计</t>
  </si>
  <si>
    <t>二、一般公共预算支出(全市)</t>
  </si>
  <si>
    <r>
      <t>说明：第一、二页为市代编预算数，第三页为各县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市、区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人大通过的预算数。</t>
    </r>
  </si>
  <si>
    <t xml:space="preserve">           </t>
  </si>
  <si>
    <r>
      <t>汕尾市二</t>
    </r>
    <r>
      <rPr>
        <b/>
        <sz val="20"/>
        <rFont val="Times New Roman"/>
        <family val="1"/>
      </rPr>
      <t>0</t>
    </r>
    <r>
      <rPr>
        <b/>
        <sz val="20"/>
        <rFont val="宋体"/>
        <family val="0"/>
      </rPr>
      <t>一八年</t>
    </r>
    <r>
      <rPr>
        <b/>
        <sz val="20"/>
        <rFont val="Times New Roman"/>
        <family val="1"/>
      </rPr>
      <t>1-8</t>
    </r>
    <r>
      <rPr>
        <b/>
        <sz val="20"/>
        <rFont val="宋体"/>
        <family val="0"/>
      </rPr>
      <t>月份财政收入完成情况表</t>
    </r>
  </si>
  <si>
    <t xml:space="preserve"> </t>
  </si>
  <si>
    <r>
      <t>汕尾市二</t>
    </r>
    <r>
      <rPr>
        <b/>
        <sz val="20"/>
        <rFont val="Times New Roman"/>
        <family val="1"/>
      </rPr>
      <t>0</t>
    </r>
    <r>
      <rPr>
        <b/>
        <sz val="20"/>
        <rFont val="宋体"/>
        <family val="0"/>
      </rPr>
      <t>一八年</t>
    </r>
    <r>
      <rPr>
        <b/>
        <sz val="20"/>
        <rFont val="Times New Roman"/>
        <family val="1"/>
      </rPr>
      <t>1-8</t>
    </r>
    <r>
      <rPr>
        <b/>
        <sz val="20"/>
        <rFont val="宋体"/>
        <family val="0"/>
      </rPr>
      <t>月份财政支出完成情况表</t>
    </r>
  </si>
  <si>
    <r>
      <t>汕尾市二</t>
    </r>
    <r>
      <rPr>
        <b/>
        <sz val="20"/>
        <rFont val="Times New Roman"/>
        <family val="1"/>
      </rPr>
      <t>0</t>
    </r>
    <r>
      <rPr>
        <b/>
        <sz val="20"/>
        <rFont val="宋体"/>
        <family val="0"/>
      </rPr>
      <t>一八年</t>
    </r>
    <r>
      <rPr>
        <b/>
        <sz val="20"/>
        <rFont val="Times New Roman"/>
        <family val="1"/>
      </rPr>
      <t>1-8</t>
    </r>
    <r>
      <rPr>
        <b/>
        <sz val="20"/>
        <rFont val="宋体"/>
        <family val="0"/>
      </rPr>
      <t>月份财政收支完成情况表</t>
    </r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</si>
</sst>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"/>
    <numFmt numFmtId="178" formatCode="#,##0.0000"/>
    <numFmt numFmtId="179" formatCode="#,##0.0"/>
    <numFmt numFmtId="180" formatCode="0.000"/>
    <numFmt numFmtId="181" formatCode="yyyy&quot;年&quot;m&quot;月&quot;d&quot;日&quot;;@"/>
    <numFmt numFmtId="182" formatCode="0.0_);[Red]\(0.0\)"/>
    <numFmt numFmtId="183" formatCode="0_);[Red]\(0\)"/>
    <numFmt numFmtId="184" formatCode="0.00_);[Red]\(0.00\)"/>
    <numFmt numFmtId="185" formatCode="0_ "/>
    <numFmt numFmtId="186" formatCode="0.00_ "/>
    <numFmt numFmtId="187" formatCode="0.000000000000_);[Red]\(0.000000000000\)"/>
    <numFmt numFmtId="188" formatCode="&quot;￥&quot;#,##0;\-&quot;￥&quot;#,##0"/>
    <numFmt numFmtId="189" formatCode="&quot;￥&quot;#,##0;[Red]\-&quot;￥&quot;#,##0"/>
    <numFmt numFmtId="190" formatCode="&quot;￥&quot;#,##0.00;\-&quot;￥&quot;#,##0.00"/>
    <numFmt numFmtId="191" formatCode="&quot;￥&quot;#,##0.00;[Red]\-&quot;￥&quot;#,##0.00"/>
    <numFmt numFmtId="192" formatCode="_-&quot;￥&quot;* #,##0_-;\-&quot;￥&quot;* #,##0_-;_-&quot;￥&quot;* &quot;-&quot;_-;_-@_-"/>
    <numFmt numFmtId="193" formatCode="_-* #,##0_-;\-* #,##0_-;_-* &quot;-&quot;_-;_-@_-"/>
    <numFmt numFmtId="194" formatCode="_-&quot;￥&quot;* #,##0.00_-;\-&quot;￥&quot;* #,##0.00_-;_-&quot;￥&quot;* &quot;-&quot;??_-;_-@_-"/>
    <numFmt numFmtId="195" formatCode="_-* #,##0.00_-;\-* #,##0.00_-;_-* &quot;-&quot;??_-;_-@_-"/>
    <numFmt numFmtId="196" formatCode="0.00000000000000_);[Red]\(0.00000000000000\)"/>
    <numFmt numFmtId="197" formatCode="0.00_);\(0.00\)"/>
    <numFmt numFmtId="198" formatCode="_-* #,##0_-;\-* #,##0_-;_-* &quot;-&quot;??_-;_-@_-"/>
    <numFmt numFmtId="199" formatCode="_(* #,##0.00_);_(* \(#,##0.00\);_(* &quot;-&quot;??_);_(@_)"/>
    <numFmt numFmtId="200" formatCode="&quot;￥&quot;* _-#,##0;&quot;￥&quot;* \-#,##0;&quot;￥&quot;* _-&quot;-&quot;;@"/>
    <numFmt numFmtId="201" formatCode="* #,##0;* \-#,##0;* &quot;-&quot;;@"/>
    <numFmt numFmtId="202" formatCode="&quot;￥&quot;* _-#,##0.00;&quot;￥&quot;* \-#,##0.00;&quot;￥&quot;* _-&quot;-&quot;??;@"/>
    <numFmt numFmtId="203" formatCode="* #,##0.00;* \-#,##0.00;* &quot;-&quot;??;@"/>
    <numFmt numFmtId="204" formatCode="* _-&quot;￥&quot;#,##0.00;* \-&quot;￥&quot;#,##0.00;* _-&quot;￥&quot;&quot;-&quot;??;@"/>
    <numFmt numFmtId="205" formatCode="* _-&quot;￥&quot;#,##0;* \-&quot;￥&quot;#,##0;* _-&quot;￥&quot;&quot;-&quot;;@"/>
    <numFmt numFmtId="206" formatCode="[Black][&gt;0]#0.0;[Black][&lt;0]\ \-#0.0;&quot;&quot;"/>
    <numFmt numFmtId="207" formatCode="#,##0.00_ "/>
  </numFmts>
  <fonts count="18">
    <font>
      <sz val="12"/>
      <name val="宋体"/>
      <family val="0"/>
    </font>
    <font>
      <b/>
      <sz val="12"/>
      <name val="宋体"/>
      <family val="0"/>
    </font>
    <font>
      <i/>
      <sz val="12"/>
      <name val="宋体"/>
      <family val="0"/>
    </font>
    <font>
      <b/>
      <i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sz val="20"/>
      <name val="宋体"/>
      <family val="0"/>
    </font>
    <font>
      <b/>
      <sz val="14"/>
      <name val="黑体"/>
      <family val="0"/>
    </font>
    <font>
      <b/>
      <sz val="20"/>
      <name val="黑体"/>
      <family val="0"/>
    </font>
    <font>
      <sz val="12"/>
      <name val="Times New Roman"/>
      <family val="1"/>
    </font>
    <font>
      <sz val="20"/>
      <color indexed="10"/>
      <name val="宋体"/>
      <family val="0"/>
    </font>
    <font>
      <sz val="12"/>
      <color indexed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" fontId="8" fillId="0" borderId="0" xfId="0" applyNumberFormat="1" applyFont="1" applyAlignment="1" applyProtection="1">
      <alignment horizontal="centerContinuous"/>
      <protection locked="0"/>
    </xf>
    <xf numFmtId="1" fontId="9" fillId="0" borderId="0" xfId="0" applyNumberFormat="1" applyFont="1" applyAlignment="1" applyProtection="1">
      <alignment horizontal="centerContinuous"/>
      <protection locked="0"/>
    </xf>
    <xf numFmtId="2" fontId="9" fillId="0" borderId="0" xfId="0" applyNumberFormat="1" applyFont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centerContinuous"/>
      <protection locked="0"/>
    </xf>
    <xf numFmtId="0" fontId="9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/>
      <protection locked="0"/>
    </xf>
    <xf numFmtId="1" fontId="0" fillId="0" borderId="1" xfId="0" applyNumberFormat="1" applyFont="1" applyBorder="1" applyAlignment="1" applyProtection="1">
      <alignment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1" fontId="1" fillId="0" borderId="1" xfId="0" applyNumberFormat="1" applyFont="1" applyBorder="1" applyAlignment="1" applyProtection="1" quotePrefix="1">
      <alignment horizontal="left"/>
      <protection locked="0"/>
    </xf>
    <xf numFmtId="2" fontId="0" fillId="0" borderId="1" xfId="0" applyNumberFormat="1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" fontId="0" fillId="0" borderId="1" xfId="0" applyNumberFormat="1" applyFont="1" applyBorder="1" applyAlignment="1" applyProtection="1">
      <alignment/>
      <protection/>
    </xf>
    <xf numFmtId="1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13" fillId="0" borderId="0" xfId="0" applyNumberFormat="1" applyFont="1" applyAlignment="1" applyProtection="1">
      <alignment horizontal="centerContinuous"/>
      <protection locked="0"/>
    </xf>
    <xf numFmtId="1" fontId="14" fillId="0" borderId="0" xfId="0" applyNumberFormat="1" applyFont="1" applyAlignment="1" applyProtection="1">
      <alignment/>
      <protection locked="0"/>
    </xf>
    <xf numFmtId="2" fontId="13" fillId="0" borderId="0" xfId="0" applyNumberFormat="1" applyFont="1" applyAlignment="1" applyProtection="1">
      <alignment horizontal="centerContinuous"/>
      <protection locked="0"/>
    </xf>
    <xf numFmtId="2" fontId="14" fillId="0" borderId="0" xfId="0" applyNumberFormat="1" applyFont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14" fillId="0" borderId="1" xfId="0" applyNumberFormat="1" applyFont="1" applyBorder="1" applyAlignment="1" applyProtection="1">
      <alignment/>
      <protection locked="0"/>
    </xf>
    <xf numFmtId="2" fontId="0" fillId="0" borderId="3" xfId="0" applyNumberFormat="1" applyFont="1" applyBorder="1" applyAlignment="1" applyProtection="1">
      <alignment/>
      <protection locked="0"/>
    </xf>
    <xf numFmtId="49" fontId="0" fillId="0" borderId="1" xfId="0" applyNumberFormat="1" applyFont="1" applyBorder="1" applyAlignment="1" applyProtection="1">
      <alignment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Font="1" applyBorder="1" applyAlignment="1" applyProtection="1">
      <alignment horizontal="left" vertical="center" wrapText="1"/>
      <protection locked="0"/>
    </xf>
    <xf numFmtId="1" fontId="14" fillId="0" borderId="0" xfId="0" applyNumberFormat="1" applyFont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/>
      <protection locked="0"/>
    </xf>
    <xf numFmtId="1" fontId="14" fillId="0" borderId="1" xfId="0" applyNumberFormat="1" applyFont="1" applyBorder="1" applyAlignment="1" applyProtection="1">
      <alignment/>
      <protection/>
    </xf>
    <xf numFmtId="1" fontId="14" fillId="0" borderId="6" xfId="0" applyNumberFormat="1" applyFont="1" applyBorder="1" applyAlignment="1" applyProtection="1">
      <alignment horizontal="center"/>
      <protection/>
    </xf>
    <xf numFmtId="1" fontId="0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1" fontId="14" fillId="0" borderId="3" xfId="0" applyNumberFormat="1" applyFont="1" applyBorder="1" applyAlignment="1" applyProtection="1">
      <alignment/>
      <protection/>
    </xf>
    <xf numFmtId="49" fontId="1" fillId="0" borderId="1" xfId="0" applyNumberFormat="1" applyFont="1" applyBorder="1" applyAlignment="1" applyProtection="1" quotePrefix="1">
      <alignment horizontal="left"/>
      <protection locked="0"/>
    </xf>
    <xf numFmtId="0" fontId="16" fillId="2" borderId="6" xfId="0" applyNumberFormat="1" applyFont="1" applyFill="1" applyBorder="1" applyAlignment="1" applyProtection="1">
      <alignment horizontal="left" vertical="center"/>
      <protection/>
    </xf>
    <xf numFmtId="49" fontId="1" fillId="0" borderId="1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Alignment="1" applyProtection="1">
      <alignment/>
      <protection locked="0"/>
    </xf>
    <xf numFmtId="1" fontId="0" fillId="0" borderId="3" xfId="0" applyNumberFormat="1" applyFont="1" applyBorder="1" applyAlignment="1" applyProtection="1">
      <alignment/>
      <protection/>
    </xf>
    <xf numFmtId="1" fontId="12" fillId="0" borderId="7" xfId="0" applyNumberFormat="1" applyFont="1" applyBorder="1" applyAlignment="1" applyProtection="1">
      <alignment horizontal="left" vertical="center" wrapText="1"/>
      <protection locked="0"/>
    </xf>
    <xf numFmtId="1" fontId="0" fillId="0" borderId="7" xfId="0" applyNumberFormat="1" applyFont="1" applyBorder="1" applyAlignment="1" applyProtection="1">
      <alignment horizontal="left" vertical="center" wrapText="1"/>
      <protection locked="0"/>
    </xf>
    <xf numFmtId="1" fontId="0" fillId="0" borderId="2" xfId="0" applyNumberFormat="1" applyFont="1" applyBorder="1" applyAlignment="1" applyProtection="1">
      <alignment horizontal="center" vertical="center" wrapText="1"/>
      <protection locked="0"/>
    </xf>
    <xf numFmtId="1" fontId="0" fillId="0" borderId="3" xfId="0" applyNumberFormat="1" applyFont="1" applyBorder="1" applyAlignment="1" applyProtection="1">
      <alignment horizontal="center" vertical="center" wrapText="1"/>
      <protection locked="0"/>
    </xf>
    <xf numFmtId="2" fontId="0" fillId="0" borderId="2" xfId="0" applyNumberFormat="1" applyFont="1" applyBorder="1" applyAlignment="1" applyProtection="1">
      <alignment horizontal="center" vertical="center" wrapText="1"/>
      <protection locked="0"/>
    </xf>
    <xf numFmtId="2" fontId="0" fillId="0" borderId="3" xfId="0" applyNumberFormat="1" applyFont="1" applyBorder="1" applyAlignment="1" applyProtection="1">
      <alignment horizontal="center" vertical="center" wrapText="1"/>
      <protection locked="0"/>
    </xf>
    <xf numFmtId="49" fontId="0" fillId="0" borderId="2" xfId="0" applyNumberFormat="1" applyFont="1" applyBorder="1" applyAlignment="1" applyProtection="1">
      <alignment horizontal="center" vertical="center" wrapText="1"/>
      <protection locked="0"/>
    </xf>
    <xf numFmtId="49" fontId="0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1" fontId="14" fillId="0" borderId="2" xfId="0" applyNumberFormat="1" applyFont="1" applyBorder="1" applyAlignment="1" applyProtection="1">
      <alignment horizontal="center" vertical="center" wrapText="1"/>
      <protection locked="0"/>
    </xf>
    <xf numFmtId="1" fontId="14" fillId="0" borderId="3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 applyProtection="1" quotePrefix="1">
      <alignment horizontal="left" vertical="center" wrapTex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8&#24066;&#30452;&#26376;&#25253;&#34920;\2018&#24180;&#20840;&#24066;&#39044;&#31639;&#25191;&#34892;&#25253;&#34920;(&#20844;&#20849;&#39044;&#31639;)%20(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市(收入支出含合作区)"/>
      <sheetName val="全市(2)"/>
      <sheetName val="1(1)"/>
      <sheetName val="1(2)"/>
      <sheetName val="1(3)"/>
      <sheetName val="2(1)"/>
      <sheetName val="2(2)"/>
      <sheetName val="2(3)"/>
      <sheetName val="3(1)"/>
      <sheetName val="3(2)"/>
      <sheetName val="3(3)"/>
      <sheetName val="4(1)"/>
      <sheetName val="4(2)"/>
      <sheetName val="4(3)"/>
      <sheetName val="5(1)"/>
      <sheetName val="5(2)"/>
      <sheetName val="5(3)"/>
      <sheetName val="6(1)"/>
      <sheetName val="6(2)"/>
      <sheetName val="6(3)"/>
      <sheetName val="7(1)"/>
      <sheetName val="7(2)"/>
      <sheetName val="7(3)"/>
      <sheetName val="8(1)"/>
      <sheetName val="8(2)"/>
      <sheetName val="8(3)"/>
    </sheetNames>
    <sheetDataSet>
      <sheetData sheetId="19">
        <row r="41">
          <cell r="F41">
            <v>4196</v>
          </cell>
        </row>
      </sheetData>
      <sheetData sheetId="20">
        <row r="6">
          <cell r="F6">
            <v>152672</v>
          </cell>
        </row>
        <row r="7">
          <cell r="F7">
            <v>48590</v>
          </cell>
        </row>
        <row r="8">
          <cell r="F8">
            <v>21173</v>
          </cell>
        </row>
        <row r="9">
          <cell r="F9">
            <v>32</v>
          </cell>
        </row>
        <row r="10">
          <cell r="F10">
            <v>16513</v>
          </cell>
        </row>
        <row r="11">
          <cell r="F11">
            <v>4414</v>
          </cell>
        </row>
        <row r="12">
          <cell r="F12">
            <v>137</v>
          </cell>
        </row>
        <row r="13">
          <cell r="F13">
            <v>12208</v>
          </cell>
        </row>
        <row r="14">
          <cell r="F14">
            <v>4529</v>
          </cell>
        </row>
        <row r="15">
          <cell r="F15">
            <v>3171</v>
          </cell>
        </row>
        <row r="16">
          <cell r="F16">
            <v>7762</v>
          </cell>
        </row>
        <row r="17">
          <cell r="F17">
            <v>12062</v>
          </cell>
        </row>
        <row r="18">
          <cell r="F18">
            <v>2987</v>
          </cell>
        </row>
        <row r="19">
          <cell r="F19">
            <v>15243</v>
          </cell>
        </row>
        <row r="20">
          <cell r="F20">
            <v>25024</v>
          </cell>
        </row>
        <row r="22">
          <cell r="F22">
            <v>69316</v>
          </cell>
        </row>
        <row r="23">
          <cell r="F23">
            <v>10455</v>
          </cell>
        </row>
        <row r="24">
          <cell r="F24">
            <v>5876</v>
          </cell>
        </row>
        <row r="25">
          <cell r="F25">
            <v>16479</v>
          </cell>
        </row>
        <row r="26">
          <cell r="F26">
            <v>8650</v>
          </cell>
        </row>
        <row r="27">
          <cell r="F27">
            <v>1000</v>
          </cell>
        </row>
        <row r="28">
          <cell r="F28">
            <v>7744</v>
          </cell>
        </row>
        <row r="29">
          <cell r="F29">
            <v>23265</v>
          </cell>
        </row>
        <row r="30">
          <cell r="F30">
            <v>1478</v>
          </cell>
        </row>
        <row r="31">
          <cell r="F31">
            <v>245</v>
          </cell>
        </row>
        <row r="32">
          <cell r="F32">
            <v>221988</v>
          </cell>
        </row>
      </sheetData>
      <sheetData sheetId="21">
        <row r="6">
          <cell r="F6">
            <v>106581</v>
          </cell>
        </row>
        <row r="7">
          <cell r="F7">
            <v>147</v>
          </cell>
        </row>
        <row r="8">
          <cell r="F8">
            <v>57849</v>
          </cell>
        </row>
        <row r="9">
          <cell r="F9">
            <v>238189</v>
          </cell>
        </row>
        <row r="10">
          <cell r="F10">
            <v>20603</v>
          </cell>
        </row>
        <row r="11">
          <cell r="F11">
            <v>30057</v>
          </cell>
        </row>
        <row r="12">
          <cell r="F12">
            <v>192543</v>
          </cell>
        </row>
        <row r="13">
          <cell r="F13">
            <v>194721</v>
          </cell>
        </row>
        <row r="14">
          <cell r="F14">
            <v>11428</v>
          </cell>
        </row>
        <row r="15">
          <cell r="F15">
            <v>112775</v>
          </cell>
        </row>
        <row r="16">
          <cell r="F16">
            <v>106317</v>
          </cell>
        </row>
        <row r="17">
          <cell r="F17">
            <v>22478</v>
          </cell>
        </row>
        <row r="18">
          <cell r="F18">
            <v>16559</v>
          </cell>
        </row>
        <row r="19">
          <cell r="F19">
            <v>3721</v>
          </cell>
        </row>
        <row r="20">
          <cell r="F20">
            <v>40</v>
          </cell>
        </row>
        <row r="21">
          <cell r="F21">
            <v>6012</v>
          </cell>
        </row>
        <row r="22">
          <cell r="F22">
            <v>12531</v>
          </cell>
        </row>
        <row r="23">
          <cell r="F23">
            <v>8278</v>
          </cell>
        </row>
        <row r="24">
          <cell r="F24">
            <v>8339</v>
          </cell>
        </row>
        <row r="25">
          <cell r="F25">
            <v>13044</v>
          </cell>
        </row>
        <row r="26">
          <cell r="F26">
            <v>8</v>
          </cell>
        </row>
        <row r="27">
          <cell r="F27">
            <v>1162220</v>
          </cell>
        </row>
      </sheetData>
      <sheetData sheetId="22">
        <row r="6">
          <cell r="F6">
            <v>221988</v>
          </cell>
        </row>
        <row r="7">
          <cell r="F7">
            <v>65330</v>
          </cell>
        </row>
        <row r="8">
          <cell r="F8">
            <v>25219</v>
          </cell>
        </row>
        <row r="9">
          <cell r="F9">
            <v>3448</v>
          </cell>
        </row>
        <row r="10">
          <cell r="F10">
            <v>702</v>
          </cell>
        </row>
        <row r="11">
          <cell r="F11">
            <v>53948</v>
          </cell>
        </row>
        <row r="12">
          <cell r="F12">
            <v>18680</v>
          </cell>
        </row>
        <row r="13">
          <cell r="F13">
            <v>39944</v>
          </cell>
        </row>
        <row r="14">
          <cell r="F14">
            <v>14717</v>
          </cell>
        </row>
        <row r="15">
          <cell r="F15">
            <v>152672</v>
          </cell>
        </row>
        <row r="16">
          <cell r="F16">
            <v>40881</v>
          </cell>
        </row>
        <row r="17">
          <cell r="F17">
            <v>20893</v>
          </cell>
        </row>
        <row r="18">
          <cell r="F18">
            <v>2248</v>
          </cell>
        </row>
        <row r="19">
          <cell r="F19">
            <v>181</v>
          </cell>
        </row>
        <row r="20">
          <cell r="F20">
            <v>38422</v>
          </cell>
        </row>
        <row r="21">
          <cell r="F21">
            <v>10926</v>
          </cell>
        </row>
        <row r="22">
          <cell r="F22">
            <v>24829</v>
          </cell>
        </row>
        <row r="23">
          <cell r="F23">
            <v>14292</v>
          </cell>
        </row>
        <row r="24">
          <cell r="F24">
            <v>69316</v>
          </cell>
        </row>
        <row r="25">
          <cell r="F25">
            <v>24449</v>
          </cell>
        </row>
        <row r="26">
          <cell r="F26">
            <v>4326</v>
          </cell>
        </row>
        <row r="27">
          <cell r="F27">
            <v>1200</v>
          </cell>
        </row>
        <row r="28">
          <cell r="F28">
            <v>521</v>
          </cell>
        </row>
        <row r="29">
          <cell r="F29">
            <v>15526</v>
          </cell>
        </row>
        <row r="30">
          <cell r="F30">
            <v>7754</v>
          </cell>
        </row>
        <row r="31">
          <cell r="F31">
            <v>15115</v>
          </cell>
        </row>
        <row r="32">
          <cell r="F32">
            <v>425</v>
          </cell>
        </row>
        <row r="33">
          <cell r="F33">
            <v>1162220</v>
          </cell>
        </row>
        <row r="34">
          <cell r="F34">
            <v>219489</v>
          </cell>
        </row>
        <row r="35">
          <cell r="F35">
            <v>92001</v>
          </cell>
        </row>
        <row r="36">
          <cell r="F36">
            <v>28528</v>
          </cell>
        </row>
        <row r="37">
          <cell r="F37">
            <v>7985</v>
          </cell>
        </row>
        <row r="38">
          <cell r="F38">
            <v>223863</v>
          </cell>
        </row>
        <row r="39">
          <cell r="F39">
            <v>138081</v>
          </cell>
        </row>
        <row r="40">
          <cell r="F40">
            <v>447773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showGridLines="0" showZeros="0" workbookViewId="0" topLeftCell="A1">
      <selection activeCell="O13" sqref="O13"/>
    </sheetView>
  </sheetViews>
  <sheetFormatPr defaultColWidth="9.00390625" defaultRowHeight="14.25"/>
  <cols>
    <col min="1" max="1" width="34.375" style="15" customWidth="1"/>
    <col min="2" max="2" width="10.875" style="15" customWidth="1"/>
    <col min="3" max="3" width="11.25390625" style="15" customWidth="1"/>
    <col min="4" max="4" width="11.375" style="20" customWidth="1"/>
    <col min="5" max="5" width="10.375" style="16" customWidth="1"/>
    <col min="6" max="6" width="10.25390625" style="20" customWidth="1"/>
    <col min="7" max="7" width="10.25390625" style="15" customWidth="1"/>
    <col min="8" max="8" width="10.50390625" style="16" customWidth="1"/>
    <col min="9" max="9" width="9.625" style="15" customWidth="1"/>
    <col min="10" max="10" width="9.00390625" style="20" customWidth="1"/>
    <col min="11" max="11" width="9.00390625" style="15" customWidth="1"/>
    <col min="12" max="12" width="9.875" style="16" customWidth="1"/>
    <col min="13" max="13" width="5.75390625" style="13" hidden="1" customWidth="1"/>
    <col min="14" max="14" width="9.125" style="13" customWidth="1"/>
    <col min="15" max="16384" width="9.00390625" style="13" customWidth="1"/>
  </cols>
  <sheetData>
    <row r="1" spans="1:13" s="5" customFormat="1" ht="38.25" customHeight="1">
      <c r="A1" s="1" t="s">
        <v>81</v>
      </c>
      <c r="B1" s="2"/>
      <c r="C1" s="2"/>
      <c r="D1" s="19"/>
      <c r="E1" s="3"/>
      <c r="F1" s="19"/>
      <c r="G1" s="2"/>
      <c r="H1" s="3"/>
      <c r="I1" s="2"/>
      <c r="J1" s="19"/>
      <c r="K1" s="2"/>
      <c r="L1" s="3"/>
      <c r="M1" s="4"/>
    </row>
    <row r="2" spans="1:13" s="5" customFormat="1" ht="21.75" customHeight="1">
      <c r="A2" s="2"/>
      <c r="B2" s="2"/>
      <c r="C2" s="2"/>
      <c r="D2" s="19"/>
      <c r="E2" s="3"/>
      <c r="F2" s="19"/>
      <c r="G2" s="2"/>
      <c r="H2" s="3"/>
      <c r="I2" s="2"/>
      <c r="J2" s="19"/>
      <c r="K2" s="59" t="s">
        <v>15</v>
      </c>
      <c r="L2" s="59"/>
      <c r="M2" s="59"/>
    </row>
    <row r="3" spans="1:13" ht="19.5" customHeight="1">
      <c r="A3" s="13" t="s">
        <v>16</v>
      </c>
      <c r="D3" s="60" t="s">
        <v>17</v>
      </c>
      <c r="E3" s="60"/>
      <c r="F3" s="60"/>
      <c r="G3" s="60"/>
      <c r="K3" s="61" t="s">
        <v>18</v>
      </c>
      <c r="L3" s="61"/>
      <c r="M3" s="6" t="s">
        <v>17</v>
      </c>
    </row>
    <row r="4" spans="1:13" ht="24.75" customHeight="1">
      <c r="A4" s="57" t="s">
        <v>0</v>
      </c>
      <c r="B4" s="53" t="s">
        <v>1</v>
      </c>
      <c r="C4" s="53" t="s">
        <v>2</v>
      </c>
      <c r="D4" s="53" t="s">
        <v>3</v>
      </c>
      <c r="E4" s="55" t="s">
        <v>4</v>
      </c>
      <c r="F4" s="53" t="s">
        <v>5</v>
      </c>
      <c r="G4" s="53" t="s">
        <v>11</v>
      </c>
      <c r="H4" s="55" t="s">
        <v>12</v>
      </c>
      <c r="I4" s="53" t="s">
        <v>19</v>
      </c>
      <c r="J4" s="53" t="s">
        <v>7</v>
      </c>
      <c r="K4" s="53" t="s">
        <v>13</v>
      </c>
      <c r="L4" s="55" t="s">
        <v>14</v>
      </c>
      <c r="M4" s="23" t="s">
        <v>8</v>
      </c>
    </row>
    <row r="5" spans="1:13" ht="23.25" customHeight="1">
      <c r="A5" s="58"/>
      <c r="B5" s="54"/>
      <c r="C5" s="54"/>
      <c r="D5" s="54"/>
      <c r="E5" s="56"/>
      <c r="F5" s="54"/>
      <c r="G5" s="54"/>
      <c r="H5" s="56"/>
      <c r="I5" s="54"/>
      <c r="J5" s="54"/>
      <c r="K5" s="54"/>
      <c r="L5" s="56"/>
      <c r="M5" s="24"/>
    </row>
    <row r="6" spans="1:13" ht="16.5" customHeight="1">
      <c r="A6" s="7" t="s">
        <v>20</v>
      </c>
      <c r="B6" s="8">
        <f>SUM(B7:B21)</f>
        <v>263600</v>
      </c>
      <c r="C6" s="8">
        <v>185052</v>
      </c>
      <c r="D6" s="8">
        <v>205905</v>
      </c>
      <c r="E6" s="11">
        <f>D6/B6*100</f>
        <v>78.11267071320182</v>
      </c>
      <c r="F6" s="8">
        <v>166066</v>
      </c>
      <c r="G6" s="8">
        <f aca="true" t="shared" si="0" ref="G6:G32">D6-F6</f>
        <v>39839</v>
      </c>
      <c r="H6" s="33">
        <f aca="true" t="shared" si="1" ref="H6:H19">G6/F6*100</f>
        <v>23.98985945347031</v>
      </c>
      <c r="I6" s="8">
        <f aca="true" t="shared" si="2" ref="I6:I32">D6-C6</f>
        <v>20853</v>
      </c>
      <c r="J6" s="8">
        <f>F6-'[1]7(1)'!F6</f>
        <v>13394</v>
      </c>
      <c r="K6" s="8">
        <f aca="true" t="shared" si="3" ref="K6:K32">I6-J6</f>
        <v>7459</v>
      </c>
      <c r="L6" s="11">
        <f aca="true" t="shared" si="4" ref="L6:L19">K6/J6*100</f>
        <v>55.68911452889353</v>
      </c>
      <c r="M6" s="12"/>
    </row>
    <row r="7" spans="1:13" ht="16.5" customHeight="1">
      <c r="A7" s="8" t="s">
        <v>21</v>
      </c>
      <c r="B7" s="8">
        <v>84000</v>
      </c>
      <c r="C7" s="8">
        <v>52610</v>
      </c>
      <c r="D7" s="8">
        <v>52085</v>
      </c>
      <c r="E7" s="11">
        <f aca="true" t="shared" si="5" ref="E7:E32">D7/B7*100</f>
        <v>62.00595238095238</v>
      </c>
      <c r="F7" s="8">
        <v>53400</v>
      </c>
      <c r="G7" s="8">
        <f t="shared" si="0"/>
        <v>-1315</v>
      </c>
      <c r="H7" s="33">
        <f t="shared" si="1"/>
        <v>-2.4625468164794007</v>
      </c>
      <c r="I7" s="8">
        <f t="shared" si="2"/>
        <v>-525</v>
      </c>
      <c r="J7" s="8">
        <f>F7-'[1]7(1)'!F7</f>
        <v>4810</v>
      </c>
      <c r="K7" s="8">
        <f t="shared" si="3"/>
        <v>-5335</v>
      </c>
      <c r="L7" s="11">
        <f t="shared" si="4"/>
        <v>-110.91476091476092</v>
      </c>
      <c r="M7" s="12"/>
    </row>
    <row r="8" spans="1:13" ht="16.5" customHeight="1">
      <c r="A8" s="8" t="s">
        <v>22</v>
      </c>
      <c r="B8" s="8"/>
      <c r="C8" s="8">
        <v>26969</v>
      </c>
      <c r="D8" s="8">
        <v>30621</v>
      </c>
      <c r="E8" s="11" t="s">
        <v>17</v>
      </c>
      <c r="F8" s="8">
        <v>23640</v>
      </c>
      <c r="G8" s="8">
        <f t="shared" si="0"/>
        <v>6981</v>
      </c>
      <c r="H8" s="33">
        <f t="shared" si="1"/>
        <v>29.530456852791882</v>
      </c>
      <c r="I8" s="8">
        <f t="shared" si="2"/>
        <v>3652</v>
      </c>
      <c r="J8" s="8">
        <f>F8-'[1]7(1)'!F8</f>
        <v>2467</v>
      </c>
      <c r="K8" s="8">
        <f t="shared" si="3"/>
        <v>1185</v>
      </c>
      <c r="L8" s="11">
        <f t="shared" si="4"/>
        <v>48.03404945277665</v>
      </c>
      <c r="M8" s="12"/>
    </row>
    <row r="9" spans="1:13" ht="16.5" customHeight="1">
      <c r="A9" s="32" t="s">
        <v>23</v>
      </c>
      <c r="B9" s="8"/>
      <c r="C9" s="8">
        <v>57</v>
      </c>
      <c r="D9" s="8">
        <v>59</v>
      </c>
      <c r="E9" s="11" t="s">
        <v>17</v>
      </c>
      <c r="F9" s="8">
        <v>42</v>
      </c>
      <c r="G9" s="8">
        <f t="shared" si="0"/>
        <v>17</v>
      </c>
      <c r="H9" s="33">
        <f t="shared" si="1"/>
        <v>40.476190476190474</v>
      </c>
      <c r="I9" s="8">
        <f t="shared" si="2"/>
        <v>2</v>
      </c>
      <c r="J9" s="8">
        <f>F9-'[1]7(1)'!F9</f>
        <v>10</v>
      </c>
      <c r="K9" s="8">
        <f t="shared" si="3"/>
        <v>-8</v>
      </c>
      <c r="L9" s="11">
        <f t="shared" si="4"/>
        <v>-80</v>
      </c>
      <c r="M9" s="12"/>
    </row>
    <row r="10" spans="1:13" ht="16.5" customHeight="1">
      <c r="A10" s="32" t="s">
        <v>24</v>
      </c>
      <c r="B10" s="8">
        <v>27200</v>
      </c>
      <c r="C10" s="8">
        <v>23725</v>
      </c>
      <c r="D10" s="8">
        <v>26278</v>
      </c>
      <c r="E10" s="11">
        <f t="shared" si="5"/>
        <v>96.61029411764706</v>
      </c>
      <c r="F10" s="8">
        <v>17524</v>
      </c>
      <c r="G10" s="8">
        <f t="shared" si="0"/>
        <v>8754</v>
      </c>
      <c r="H10" s="33">
        <f t="shared" si="1"/>
        <v>49.954348322300845</v>
      </c>
      <c r="I10" s="8">
        <f t="shared" si="2"/>
        <v>2553</v>
      </c>
      <c r="J10" s="8">
        <f>F10-'[1]7(1)'!F10</f>
        <v>1011</v>
      </c>
      <c r="K10" s="8">
        <f t="shared" si="3"/>
        <v>1542</v>
      </c>
      <c r="L10" s="11">
        <f t="shared" si="4"/>
        <v>152.52225519287833</v>
      </c>
      <c r="M10" s="12"/>
    </row>
    <row r="11" spans="1:13" ht="16.5" customHeight="1">
      <c r="A11" s="32" t="s">
        <v>25</v>
      </c>
      <c r="B11" s="8">
        <v>8000</v>
      </c>
      <c r="C11" s="8">
        <v>5132</v>
      </c>
      <c r="D11" s="8">
        <v>6114</v>
      </c>
      <c r="E11" s="11">
        <f t="shared" si="5"/>
        <v>76.425</v>
      </c>
      <c r="F11" s="8">
        <v>4898</v>
      </c>
      <c r="G11" s="8">
        <f t="shared" si="0"/>
        <v>1216</v>
      </c>
      <c r="H11" s="33">
        <f t="shared" si="1"/>
        <v>24.82645977950184</v>
      </c>
      <c r="I11" s="8">
        <f t="shared" si="2"/>
        <v>982</v>
      </c>
      <c r="J11" s="8">
        <f>F11-'[1]7(1)'!F11</f>
        <v>484</v>
      </c>
      <c r="K11" s="8">
        <f t="shared" si="3"/>
        <v>498</v>
      </c>
      <c r="L11" s="11">
        <f t="shared" si="4"/>
        <v>102.89256198347107</v>
      </c>
      <c r="M11" s="12"/>
    </row>
    <row r="12" spans="1:13" ht="16.5" customHeight="1">
      <c r="A12" s="8" t="s">
        <v>26</v>
      </c>
      <c r="B12" s="8">
        <v>200</v>
      </c>
      <c r="C12" s="8">
        <v>130</v>
      </c>
      <c r="D12" s="8">
        <v>151</v>
      </c>
      <c r="E12" s="11">
        <f t="shared" si="5"/>
        <v>75.5</v>
      </c>
      <c r="F12" s="8">
        <v>141</v>
      </c>
      <c r="G12" s="8">
        <f t="shared" si="0"/>
        <v>10</v>
      </c>
      <c r="H12" s="33">
        <f t="shared" si="1"/>
        <v>7.092198581560284</v>
      </c>
      <c r="I12" s="8">
        <f t="shared" si="2"/>
        <v>21</v>
      </c>
      <c r="J12" s="8">
        <f>F12-'[1]7(1)'!F12</f>
        <v>4</v>
      </c>
      <c r="K12" s="8">
        <f t="shared" si="3"/>
        <v>17</v>
      </c>
      <c r="L12" s="11">
        <f t="shared" si="4"/>
        <v>425</v>
      </c>
      <c r="M12" s="12"/>
    </row>
    <row r="13" spans="1:13" ht="16.5" customHeight="1">
      <c r="A13" s="8" t="s">
        <v>27</v>
      </c>
      <c r="B13" s="8">
        <v>21800</v>
      </c>
      <c r="C13" s="8">
        <v>11893</v>
      </c>
      <c r="D13" s="8">
        <v>13577</v>
      </c>
      <c r="E13" s="11">
        <f t="shared" si="5"/>
        <v>62.27981651376147</v>
      </c>
      <c r="F13" s="8">
        <v>13756</v>
      </c>
      <c r="G13" s="8">
        <f t="shared" si="0"/>
        <v>-179</v>
      </c>
      <c r="H13" s="33">
        <f t="shared" si="1"/>
        <v>-1.3012503634777552</v>
      </c>
      <c r="I13" s="8">
        <f t="shared" si="2"/>
        <v>1684</v>
      </c>
      <c r="J13" s="8">
        <f>F13-'[1]7(1)'!F13</f>
        <v>1548</v>
      </c>
      <c r="K13" s="8">
        <f t="shared" si="3"/>
        <v>136</v>
      </c>
      <c r="L13" s="11">
        <f t="shared" si="4"/>
        <v>8.785529715762273</v>
      </c>
      <c r="M13" s="12"/>
    </row>
    <row r="14" spans="1:13" ht="16.5" customHeight="1">
      <c r="A14" s="8" t="s">
        <v>28</v>
      </c>
      <c r="B14" s="8">
        <v>11000</v>
      </c>
      <c r="C14" s="8">
        <v>5659</v>
      </c>
      <c r="D14" s="8">
        <v>5987</v>
      </c>
      <c r="E14" s="11">
        <f t="shared" si="5"/>
        <v>54.42727272727272</v>
      </c>
      <c r="F14" s="8">
        <v>4822</v>
      </c>
      <c r="G14" s="8">
        <f t="shared" si="0"/>
        <v>1165</v>
      </c>
      <c r="H14" s="33">
        <f t="shared" si="1"/>
        <v>24.160099543757777</v>
      </c>
      <c r="I14" s="8">
        <f t="shared" si="2"/>
        <v>328</v>
      </c>
      <c r="J14" s="8">
        <f>F14-'[1]7(1)'!F14</f>
        <v>293</v>
      </c>
      <c r="K14" s="8">
        <f t="shared" si="3"/>
        <v>35</v>
      </c>
      <c r="L14" s="11">
        <f t="shared" si="4"/>
        <v>11.945392491467576</v>
      </c>
      <c r="M14" s="12"/>
    </row>
    <row r="15" spans="1:13" ht="16.5" customHeight="1">
      <c r="A15" s="8" t="s">
        <v>29</v>
      </c>
      <c r="B15" s="8">
        <v>6000</v>
      </c>
      <c r="C15" s="8">
        <v>4016</v>
      </c>
      <c r="D15" s="8">
        <v>4724</v>
      </c>
      <c r="E15" s="11">
        <f t="shared" si="5"/>
        <v>78.73333333333333</v>
      </c>
      <c r="F15" s="8">
        <v>3484</v>
      </c>
      <c r="G15" s="8">
        <f t="shared" si="0"/>
        <v>1240</v>
      </c>
      <c r="H15" s="33">
        <f t="shared" si="1"/>
        <v>35.59127439724455</v>
      </c>
      <c r="I15" s="8">
        <f t="shared" si="2"/>
        <v>708</v>
      </c>
      <c r="J15" s="8">
        <f>F15-'[1]7(1)'!F15</f>
        <v>313</v>
      </c>
      <c r="K15" s="8">
        <f t="shared" si="3"/>
        <v>395</v>
      </c>
      <c r="L15" s="11">
        <f t="shared" si="4"/>
        <v>126.19808306709265</v>
      </c>
      <c r="M15" s="12"/>
    </row>
    <row r="16" spans="1:13" ht="16.5" customHeight="1">
      <c r="A16" s="8" t="s">
        <v>30</v>
      </c>
      <c r="B16" s="8">
        <v>6500</v>
      </c>
      <c r="C16" s="8">
        <v>9564</v>
      </c>
      <c r="D16" s="8">
        <v>10415</v>
      </c>
      <c r="E16" s="11">
        <f t="shared" si="5"/>
        <v>160.23076923076923</v>
      </c>
      <c r="F16" s="8">
        <v>7955</v>
      </c>
      <c r="G16" s="8">
        <f t="shared" si="0"/>
        <v>2460</v>
      </c>
      <c r="H16" s="33">
        <f t="shared" si="1"/>
        <v>30.923947203016972</v>
      </c>
      <c r="I16" s="8">
        <f t="shared" si="2"/>
        <v>851</v>
      </c>
      <c r="J16" s="8">
        <f>F16-'[1]7(1)'!F16</f>
        <v>193</v>
      </c>
      <c r="K16" s="8">
        <f t="shared" si="3"/>
        <v>658</v>
      </c>
      <c r="L16" s="11">
        <f t="shared" si="4"/>
        <v>340.9326424870466</v>
      </c>
      <c r="M16" s="12"/>
    </row>
    <row r="17" spans="1:13" ht="16.5" customHeight="1">
      <c r="A17" s="32" t="s">
        <v>31</v>
      </c>
      <c r="B17" s="8">
        <v>26500</v>
      </c>
      <c r="C17" s="8">
        <v>15269</v>
      </c>
      <c r="D17" s="8">
        <v>18196</v>
      </c>
      <c r="E17" s="11">
        <f t="shared" si="5"/>
        <v>68.66415094339622</v>
      </c>
      <c r="F17" s="8">
        <v>13328</v>
      </c>
      <c r="G17" s="8">
        <f t="shared" si="0"/>
        <v>4868</v>
      </c>
      <c r="H17" s="33">
        <f t="shared" si="1"/>
        <v>36.524609843937576</v>
      </c>
      <c r="I17" s="8">
        <f t="shared" si="2"/>
        <v>2927</v>
      </c>
      <c r="J17" s="8">
        <f>F17-'[1]7(1)'!F17</f>
        <v>1266</v>
      </c>
      <c r="K17" s="8">
        <f t="shared" si="3"/>
        <v>1661</v>
      </c>
      <c r="L17" s="11">
        <f t="shared" si="4"/>
        <v>131.20063191153238</v>
      </c>
      <c r="M17" s="12"/>
    </row>
    <row r="18" spans="1:13" ht="16.5" customHeight="1">
      <c r="A18" s="8" t="s">
        <v>32</v>
      </c>
      <c r="B18" s="8">
        <v>4500</v>
      </c>
      <c r="C18" s="8">
        <v>3149</v>
      </c>
      <c r="D18" s="8">
        <v>3696</v>
      </c>
      <c r="E18" s="11">
        <f t="shared" si="5"/>
        <v>82.13333333333334</v>
      </c>
      <c r="F18" s="8">
        <v>3393</v>
      </c>
      <c r="G18" s="8">
        <f t="shared" si="0"/>
        <v>303</v>
      </c>
      <c r="H18" s="33">
        <f t="shared" si="1"/>
        <v>8.930150309460656</v>
      </c>
      <c r="I18" s="8">
        <f t="shared" si="2"/>
        <v>547</v>
      </c>
      <c r="J18" s="8">
        <f>F18-'[1]7(1)'!F18</f>
        <v>406</v>
      </c>
      <c r="K18" s="8">
        <f t="shared" si="3"/>
        <v>141</v>
      </c>
      <c r="L18" s="11">
        <f t="shared" si="4"/>
        <v>34.72906403940887</v>
      </c>
      <c r="M18" s="12"/>
    </row>
    <row r="19" spans="1:13" ht="16.5" customHeight="1">
      <c r="A19" s="8" t="s">
        <v>33</v>
      </c>
      <c r="B19" s="8">
        <v>9000</v>
      </c>
      <c r="C19" s="8">
        <v>20461</v>
      </c>
      <c r="D19" s="8">
        <v>20461</v>
      </c>
      <c r="E19" s="11">
        <f t="shared" si="5"/>
        <v>227.34444444444443</v>
      </c>
      <c r="F19" s="8">
        <v>15451</v>
      </c>
      <c r="G19" s="8">
        <f t="shared" si="0"/>
        <v>5010</v>
      </c>
      <c r="H19" s="33">
        <f t="shared" si="1"/>
        <v>32.42508575496731</v>
      </c>
      <c r="I19" s="8">
        <f t="shared" si="2"/>
        <v>0</v>
      </c>
      <c r="J19" s="8">
        <f>F19-'[1]7(1)'!F19</f>
        <v>208</v>
      </c>
      <c r="K19" s="8">
        <f t="shared" si="3"/>
        <v>-208</v>
      </c>
      <c r="L19" s="11">
        <f t="shared" si="4"/>
        <v>-100</v>
      </c>
      <c r="M19" s="12"/>
    </row>
    <row r="20" spans="1:13" ht="16.5" customHeight="1">
      <c r="A20" s="8" t="s">
        <v>34</v>
      </c>
      <c r="B20" s="8">
        <v>58214</v>
      </c>
      <c r="C20" s="8">
        <v>33127</v>
      </c>
      <c r="D20" s="8">
        <v>43820</v>
      </c>
      <c r="E20" s="11">
        <f t="shared" si="5"/>
        <v>75.27398907479301</v>
      </c>
      <c r="F20" s="8">
        <v>27872</v>
      </c>
      <c r="G20" s="8">
        <f t="shared" si="0"/>
        <v>15948</v>
      </c>
      <c r="H20" s="33">
        <f>G20/F20*100</f>
        <v>57.2187141216992</v>
      </c>
      <c r="I20" s="8">
        <f t="shared" si="2"/>
        <v>10693</v>
      </c>
      <c r="J20" s="8">
        <f>F20-'[1]7(1)'!F20</f>
        <v>2848</v>
      </c>
      <c r="K20" s="8">
        <f t="shared" si="3"/>
        <v>7845</v>
      </c>
      <c r="L20" s="11">
        <f>K20/J20*100</f>
        <v>275.4564606741573</v>
      </c>
      <c r="M20" s="12"/>
    </row>
    <row r="21" spans="1:13" ht="16.5" customHeight="1">
      <c r="A21" s="8" t="s">
        <v>35</v>
      </c>
      <c r="B21" s="8">
        <v>686</v>
      </c>
      <c r="C21" s="8">
        <v>260</v>
      </c>
      <c r="D21" s="8">
        <v>260</v>
      </c>
      <c r="E21" s="11">
        <f t="shared" si="5"/>
        <v>37.90087463556851</v>
      </c>
      <c r="F21" s="8" t="s">
        <v>82</v>
      </c>
      <c r="G21" s="69" t="s">
        <v>17</v>
      </c>
      <c r="H21" s="33" t="s">
        <v>17</v>
      </c>
      <c r="I21" s="8">
        <f t="shared" si="2"/>
        <v>0</v>
      </c>
      <c r="J21" s="69" t="s">
        <v>17</v>
      </c>
      <c r="K21" s="69" t="s">
        <v>17</v>
      </c>
      <c r="L21" s="11" t="s">
        <v>17</v>
      </c>
      <c r="M21" s="12"/>
    </row>
    <row r="22" spans="1:13" ht="16.5" customHeight="1">
      <c r="A22" s="7" t="s">
        <v>36</v>
      </c>
      <c r="B22" s="8">
        <f>SUM(B23:B31)</f>
        <v>140845</v>
      </c>
      <c r="C22" s="8">
        <v>81493</v>
      </c>
      <c r="D22" s="8">
        <v>86860</v>
      </c>
      <c r="E22" s="11">
        <f t="shared" si="5"/>
        <v>61.67063083531542</v>
      </c>
      <c r="F22" s="8">
        <v>76775</v>
      </c>
      <c r="G22" s="8">
        <f t="shared" si="0"/>
        <v>10085</v>
      </c>
      <c r="H22" s="33">
        <f aca="true" t="shared" si="6" ref="H22:H32">G22/F22*100</f>
        <v>13.135786388798437</v>
      </c>
      <c r="I22" s="8">
        <f t="shared" si="2"/>
        <v>5367</v>
      </c>
      <c r="J22" s="8">
        <f>F22-'[1]7(1)'!F22</f>
        <v>7459</v>
      </c>
      <c r="K22" s="8">
        <f t="shared" si="3"/>
        <v>-2092</v>
      </c>
      <c r="L22" s="11">
        <f aca="true" t="shared" si="7" ref="L22:L32">K22/J22*100</f>
        <v>-28.04665504759351</v>
      </c>
      <c r="M22" s="12"/>
    </row>
    <row r="23" spans="1:13" ht="16.5" customHeight="1">
      <c r="A23" s="8" t="s">
        <v>37</v>
      </c>
      <c r="B23" s="8">
        <v>56636</v>
      </c>
      <c r="C23" s="8">
        <v>20030</v>
      </c>
      <c r="D23" s="8">
        <v>21320</v>
      </c>
      <c r="E23" s="11">
        <f t="shared" si="5"/>
        <v>37.64390140546649</v>
      </c>
      <c r="F23" s="8">
        <v>14647</v>
      </c>
      <c r="G23" s="8">
        <f t="shared" si="0"/>
        <v>6673</v>
      </c>
      <c r="H23" s="33">
        <f t="shared" si="6"/>
        <v>45.55881750529119</v>
      </c>
      <c r="I23" s="8">
        <f t="shared" si="2"/>
        <v>1290</v>
      </c>
      <c r="J23" s="8">
        <f>F23-'[1]7(1)'!F23</f>
        <v>4192</v>
      </c>
      <c r="K23" s="8">
        <f t="shared" si="3"/>
        <v>-2902</v>
      </c>
      <c r="L23" s="11">
        <f t="shared" si="7"/>
        <v>-69.22709923664122</v>
      </c>
      <c r="M23" s="12"/>
    </row>
    <row r="24" spans="1:13" ht="16.5" customHeight="1">
      <c r="A24" s="34" t="s">
        <v>38</v>
      </c>
      <c r="B24" s="8">
        <v>0</v>
      </c>
      <c r="C24" s="8">
        <v>5754</v>
      </c>
      <c r="D24" s="8">
        <v>6567</v>
      </c>
      <c r="E24" s="11" t="s">
        <v>17</v>
      </c>
      <c r="F24" s="8">
        <v>6671</v>
      </c>
      <c r="G24" s="8">
        <f t="shared" si="0"/>
        <v>-104</v>
      </c>
      <c r="H24" s="33">
        <f t="shared" si="6"/>
        <v>-1.5589866586718633</v>
      </c>
      <c r="I24" s="8">
        <f t="shared" si="2"/>
        <v>813</v>
      </c>
      <c r="J24" s="8">
        <f>F24-'[1]7(1)'!F24</f>
        <v>795</v>
      </c>
      <c r="K24" s="8">
        <f t="shared" si="3"/>
        <v>18</v>
      </c>
      <c r="L24" s="11">
        <f t="shared" si="7"/>
        <v>2.2641509433962264</v>
      </c>
      <c r="M24" s="12"/>
    </row>
    <row r="25" spans="1:13" ht="16.5" customHeight="1">
      <c r="A25" s="8" t="s">
        <v>39</v>
      </c>
      <c r="B25" s="8">
        <v>23000</v>
      </c>
      <c r="C25" s="8">
        <v>16120</v>
      </c>
      <c r="D25" s="8">
        <v>16302</v>
      </c>
      <c r="E25" s="11">
        <f t="shared" si="5"/>
        <v>70.87826086956521</v>
      </c>
      <c r="F25" s="8">
        <v>17083</v>
      </c>
      <c r="G25" s="8">
        <f t="shared" si="0"/>
        <v>-781</v>
      </c>
      <c r="H25" s="33">
        <f t="shared" si="6"/>
        <v>-4.571796522858983</v>
      </c>
      <c r="I25" s="8">
        <f t="shared" si="2"/>
        <v>182</v>
      </c>
      <c r="J25" s="8">
        <f>F25-'[1]7(1)'!F25</f>
        <v>604</v>
      </c>
      <c r="K25" s="8">
        <f t="shared" si="3"/>
        <v>-422</v>
      </c>
      <c r="L25" s="11">
        <f t="shared" si="7"/>
        <v>-69.86754966887418</v>
      </c>
      <c r="M25" s="12"/>
    </row>
    <row r="26" spans="1:13" ht="16.5" customHeight="1">
      <c r="A26" s="8" t="s">
        <v>40</v>
      </c>
      <c r="B26" s="8">
        <v>14000</v>
      </c>
      <c r="C26" s="8">
        <v>7475</v>
      </c>
      <c r="D26" s="8">
        <v>10746</v>
      </c>
      <c r="E26" s="11">
        <f t="shared" si="5"/>
        <v>76.75714285714285</v>
      </c>
      <c r="F26" s="8">
        <v>9598</v>
      </c>
      <c r="G26" s="8">
        <f t="shared" si="0"/>
        <v>1148</v>
      </c>
      <c r="H26" s="33">
        <f t="shared" si="6"/>
        <v>11.960825171910814</v>
      </c>
      <c r="I26" s="8">
        <f t="shared" si="2"/>
        <v>3271</v>
      </c>
      <c r="J26" s="8">
        <f>F26-'[1]7(1)'!F26</f>
        <v>948</v>
      </c>
      <c r="K26" s="8">
        <f t="shared" si="3"/>
        <v>2323</v>
      </c>
      <c r="L26" s="11">
        <f t="shared" si="7"/>
        <v>245.042194092827</v>
      </c>
      <c r="M26" s="12"/>
    </row>
    <row r="27" spans="1:13" ht="16.5" customHeight="1">
      <c r="A27" s="8" t="s">
        <v>41</v>
      </c>
      <c r="B27" s="8"/>
      <c r="C27" s="8">
        <v>1354</v>
      </c>
      <c r="D27" s="8">
        <v>1377</v>
      </c>
      <c r="E27" s="11" t="s">
        <v>17</v>
      </c>
      <c r="F27" s="8">
        <v>1000</v>
      </c>
      <c r="G27" s="8">
        <f t="shared" si="0"/>
        <v>377</v>
      </c>
      <c r="H27" s="33">
        <f t="shared" si="6"/>
        <v>37.7</v>
      </c>
      <c r="I27" s="8">
        <f t="shared" si="2"/>
        <v>23</v>
      </c>
      <c r="J27" s="8">
        <f>F27-'[1]7(1)'!F27</f>
        <v>0</v>
      </c>
      <c r="K27" s="8">
        <f t="shared" si="3"/>
        <v>23</v>
      </c>
      <c r="L27" s="11" t="s">
        <v>17</v>
      </c>
      <c r="M27" s="12"/>
    </row>
    <row r="28" spans="1:13" ht="16.5" customHeight="1">
      <c r="A28" s="9" t="s">
        <v>42</v>
      </c>
      <c r="B28" s="8">
        <v>8209</v>
      </c>
      <c r="C28" s="8">
        <v>16625</v>
      </c>
      <c r="D28" s="8">
        <v>16627</v>
      </c>
      <c r="E28" s="11">
        <f t="shared" si="5"/>
        <v>202.54598611280304</v>
      </c>
      <c r="F28" s="8">
        <v>8383</v>
      </c>
      <c r="G28" s="8">
        <f t="shared" si="0"/>
        <v>8244</v>
      </c>
      <c r="H28" s="33">
        <f t="shared" si="6"/>
        <v>98.34188238100919</v>
      </c>
      <c r="I28" s="8">
        <f t="shared" si="2"/>
        <v>2</v>
      </c>
      <c r="J28" s="8">
        <f>F28-'[1]7(1)'!F28</f>
        <v>639</v>
      </c>
      <c r="K28" s="8">
        <f t="shared" si="3"/>
        <v>-637</v>
      </c>
      <c r="L28" s="11">
        <f t="shared" si="7"/>
        <v>-99.68701095461658</v>
      </c>
      <c r="M28" s="12"/>
    </row>
    <row r="29" spans="1:13" ht="16.5" customHeight="1">
      <c r="A29" s="8" t="s">
        <v>43</v>
      </c>
      <c r="B29" s="8">
        <v>28000</v>
      </c>
      <c r="C29" s="8">
        <v>17020</v>
      </c>
      <c r="D29" s="8">
        <v>17620</v>
      </c>
      <c r="E29" s="11">
        <f t="shared" si="5"/>
        <v>62.92857142857143</v>
      </c>
      <c r="F29" s="8">
        <v>24341</v>
      </c>
      <c r="G29" s="8">
        <f t="shared" si="0"/>
        <v>-6721</v>
      </c>
      <c r="H29" s="33">
        <f t="shared" si="6"/>
        <v>-27.611848321761638</v>
      </c>
      <c r="I29" s="8">
        <f t="shared" si="2"/>
        <v>600</v>
      </c>
      <c r="J29" s="8">
        <f>F29-'[1]7(1)'!F29</f>
        <v>1076</v>
      </c>
      <c r="K29" s="8">
        <f t="shared" si="3"/>
        <v>-476</v>
      </c>
      <c r="L29" s="11">
        <f t="shared" si="7"/>
        <v>-44.237918215613384</v>
      </c>
      <c r="M29" s="12"/>
    </row>
    <row r="30" spans="1:13" ht="16.5" customHeight="1">
      <c r="A30" s="8" t="s">
        <v>44</v>
      </c>
      <c r="B30" s="8">
        <v>3000</v>
      </c>
      <c r="C30" s="8">
        <v>2423</v>
      </c>
      <c r="D30" s="8">
        <v>2423</v>
      </c>
      <c r="E30" s="11">
        <f t="shared" si="5"/>
        <v>80.76666666666667</v>
      </c>
      <c r="F30" s="8">
        <v>1478</v>
      </c>
      <c r="G30" s="8">
        <f t="shared" si="0"/>
        <v>945</v>
      </c>
      <c r="H30" s="33">
        <f t="shared" si="6"/>
        <v>63.93775372124493</v>
      </c>
      <c r="I30" s="8">
        <f t="shared" si="2"/>
        <v>0</v>
      </c>
      <c r="J30" s="8">
        <f>F30-'[1]7(1)'!F30</f>
        <v>0</v>
      </c>
      <c r="K30" s="8">
        <f t="shared" si="3"/>
        <v>0</v>
      </c>
      <c r="L30" s="11" t="s">
        <v>17</v>
      </c>
      <c r="M30" s="12"/>
    </row>
    <row r="31" spans="1:13" ht="16.5" customHeight="1">
      <c r="A31" s="8" t="s">
        <v>45</v>
      </c>
      <c r="B31" s="8">
        <v>8000</v>
      </c>
      <c r="C31" s="8">
        <v>446</v>
      </c>
      <c r="D31" s="8">
        <v>445</v>
      </c>
      <c r="E31" s="11">
        <f t="shared" si="5"/>
        <v>5.5625</v>
      </c>
      <c r="F31" s="8">
        <v>245</v>
      </c>
      <c r="G31" s="8">
        <f t="shared" si="0"/>
        <v>200</v>
      </c>
      <c r="H31" s="33">
        <f t="shared" si="6"/>
        <v>81.63265306122449</v>
      </c>
      <c r="I31" s="8">
        <f t="shared" si="2"/>
        <v>-1</v>
      </c>
      <c r="J31" s="8">
        <f>F31-'[1]7(1)'!F31</f>
        <v>0</v>
      </c>
      <c r="K31" s="8">
        <f t="shared" si="3"/>
        <v>-1</v>
      </c>
      <c r="L31" s="70" t="s">
        <v>17</v>
      </c>
      <c r="M31" s="12"/>
    </row>
    <row r="32" spans="1:13" ht="16.5" customHeight="1">
      <c r="A32" s="35" t="s">
        <v>46</v>
      </c>
      <c r="B32" s="14">
        <f>B6+B22</f>
        <v>404445</v>
      </c>
      <c r="C32" s="8">
        <v>266545</v>
      </c>
      <c r="D32" s="8">
        <v>292765</v>
      </c>
      <c r="E32" s="11">
        <f t="shared" si="5"/>
        <v>72.38685111696275</v>
      </c>
      <c r="F32" s="8">
        <v>242841</v>
      </c>
      <c r="G32" s="8">
        <f t="shared" si="0"/>
        <v>49924</v>
      </c>
      <c r="H32" s="33">
        <f t="shared" si="6"/>
        <v>20.558307699276483</v>
      </c>
      <c r="I32" s="8">
        <f t="shared" si="2"/>
        <v>26220</v>
      </c>
      <c r="J32" s="8">
        <f>F32-'[1]7(1)'!F32</f>
        <v>20853</v>
      </c>
      <c r="K32" s="8">
        <f t="shared" si="3"/>
        <v>5367</v>
      </c>
      <c r="L32" s="11">
        <f t="shared" si="7"/>
        <v>25.737303985038125</v>
      </c>
      <c r="M32" s="12"/>
    </row>
    <row r="33" spans="1:13" ht="37.5" customHeight="1">
      <c r="A33" s="51" t="s">
        <v>17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spans="1:13" ht="37.5" customHeight="1">
      <c r="A34" s="36"/>
      <c r="B34" s="37"/>
      <c r="C34" s="37"/>
      <c r="D34" s="38"/>
      <c r="E34" s="37"/>
      <c r="F34" s="38"/>
      <c r="G34" s="37"/>
      <c r="H34" s="37"/>
      <c r="I34" s="37"/>
      <c r="J34" s="37"/>
      <c r="K34" s="37"/>
      <c r="L34" s="37"/>
      <c r="M34" s="37"/>
    </row>
    <row r="36" ht="14.25">
      <c r="D36" s="20" t="s">
        <v>17</v>
      </c>
    </row>
  </sheetData>
  <mergeCells count="16">
    <mergeCell ref="K2:M2"/>
    <mergeCell ref="D3:G3"/>
    <mergeCell ref="K3:L3"/>
    <mergeCell ref="F4:F5"/>
    <mergeCell ref="E4:E5"/>
    <mergeCell ref="L4:L5"/>
    <mergeCell ref="K4:K5"/>
    <mergeCell ref="A33:M33"/>
    <mergeCell ref="G4:G5"/>
    <mergeCell ref="H4:H5"/>
    <mergeCell ref="I4:I5"/>
    <mergeCell ref="J4:J5"/>
    <mergeCell ref="D4:D5"/>
    <mergeCell ref="B4:B5"/>
    <mergeCell ref="C4:C5"/>
    <mergeCell ref="A4:A5"/>
  </mergeCells>
  <printOptions horizontalCentered="1" verticalCentered="1"/>
  <pageMargins left="0.5905511811023623" right="0.3937007874015748" top="0.3937007874015748" bottom="0.3937007874015748" header="0" footer="0.1968503937007874"/>
  <pageSetup horizontalDpi="180" verticalDpi="180" orientation="landscape" paperSize="9" scale="7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showGridLines="0" showZeros="0" workbookViewId="0" topLeftCell="A1">
      <selection activeCell="A1" sqref="A1:IV16384"/>
    </sheetView>
  </sheetViews>
  <sheetFormatPr defaultColWidth="9.00390625" defaultRowHeight="14.25"/>
  <cols>
    <col min="1" max="1" width="34.375" style="15" customWidth="1"/>
    <col min="2" max="2" width="10.875" style="15" customWidth="1"/>
    <col min="3" max="3" width="11.25390625" style="15" customWidth="1"/>
    <col min="4" max="4" width="11.375" style="20" customWidth="1"/>
    <col min="5" max="5" width="10.375" style="16" customWidth="1"/>
    <col min="6" max="6" width="10.25390625" style="20" customWidth="1"/>
    <col min="7" max="7" width="10.25390625" style="15" customWidth="1"/>
    <col min="8" max="8" width="10.50390625" style="16" customWidth="1"/>
    <col min="9" max="9" width="9.625" style="15" customWidth="1"/>
    <col min="10" max="10" width="9.00390625" style="20" customWidth="1"/>
    <col min="11" max="11" width="9.00390625" style="15" customWidth="1"/>
    <col min="12" max="12" width="9.875" style="16" customWidth="1"/>
    <col min="13" max="13" width="5.75390625" style="13" hidden="1" customWidth="1"/>
    <col min="14" max="14" width="9.125" style="13" customWidth="1"/>
    <col min="15" max="16384" width="9.00390625" style="13" customWidth="1"/>
  </cols>
  <sheetData>
    <row r="1" spans="1:13" s="5" customFormat="1" ht="38.25" customHeight="1">
      <c r="A1" s="1" t="s">
        <v>83</v>
      </c>
      <c r="B1" s="2"/>
      <c r="C1" s="2"/>
      <c r="D1" s="19"/>
      <c r="E1" s="3"/>
      <c r="F1" s="19"/>
      <c r="G1" s="2"/>
      <c r="H1" s="3"/>
      <c r="I1" s="2"/>
      <c r="J1" s="19"/>
      <c r="K1" s="2"/>
      <c r="L1" s="3"/>
      <c r="M1" s="4"/>
    </row>
    <row r="2" spans="1:13" s="5" customFormat="1" ht="18.75" customHeight="1">
      <c r="A2" s="2"/>
      <c r="B2" s="2"/>
      <c r="C2" s="2"/>
      <c r="D2" s="19"/>
      <c r="E2" s="3"/>
      <c r="F2" s="19"/>
      <c r="G2" s="2"/>
      <c r="H2" s="3"/>
      <c r="I2" s="2"/>
      <c r="J2" s="19"/>
      <c r="K2" s="59" t="s">
        <v>15</v>
      </c>
      <c r="L2" s="59"/>
      <c r="M2" s="59"/>
    </row>
    <row r="3" spans="1:13" ht="19.5" customHeight="1">
      <c r="A3" s="13" t="s">
        <v>16</v>
      </c>
      <c r="D3" s="60" t="s">
        <v>17</v>
      </c>
      <c r="E3" s="60"/>
      <c r="F3" s="60"/>
      <c r="G3" s="60"/>
      <c r="K3" s="61" t="s">
        <v>18</v>
      </c>
      <c r="L3" s="61"/>
      <c r="M3" s="6" t="s">
        <v>17</v>
      </c>
    </row>
    <row r="4" spans="1:13" ht="30" customHeight="1">
      <c r="A4" s="57" t="s">
        <v>0</v>
      </c>
      <c r="B4" s="53" t="s">
        <v>1</v>
      </c>
      <c r="C4" s="53" t="s">
        <v>2</v>
      </c>
      <c r="D4" s="62" t="s">
        <v>3</v>
      </c>
      <c r="E4" s="55" t="s">
        <v>4</v>
      </c>
      <c r="F4" s="53" t="s">
        <v>5</v>
      </c>
      <c r="G4" s="53" t="s">
        <v>11</v>
      </c>
      <c r="H4" s="55" t="s">
        <v>12</v>
      </c>
      <c r="I4" s="53" t="s">
        <v>6</v>
      </c>
      <c r="J4" s="53" t="s">
        <v>7</v>
      </c>
      <c r="K4" s="53" t="s">
        <v>13</v>
      </c>
      <c r="L4" s="55" t="s">
        <v>14</v>
      </c>
      <c r="M4" s="30" t="s">
        <v>8</v>
      </c>
    </row>
    <row r="5" spans="1:13" ht="21.75" customHeight="1">
      <c r="A5" s="58"/>
      <c r="B5" s="54"/>
      <c r="C5" s="54"/>
      <c r="D5" s="63"/>
      <c r="E5" s="56"/>
      <c r="F5" s="54"/>
      <c r="G5" s="54"/>
      <c r="H5" s="56"/>
      <c r="I5" s="54"/>
      <c r="J5" s="54"/>
      <c r="K5" s="54"/>
      <c r="L5" s="56"/>
      <c r="M5" s="30"/>
    </row>
    <row r="6" spans="1:13" ht="24.75" customHeight="1">
      <c r="A6" s="39" t="s">
        <v>47</v>
      </c>
      <c r="B6" s="8">
        <v>190000</v>
      </c>
      <c r="C6" s="14">
        <v>145925</v>
      </c>
      <c r="D6" s="40">
        <v>161086</v>
      </c>
      <c r="E6" s="11">
        <f>D6/B6*100</f>
        <v>84.78210526315789</v>
      </c>
      <c r="F6" s="41">
        <v>121812</v>
      </c>
      <c r="G6" s="42">
        <f aca="true" t="shared" si="0" ref="G6:G27">D6-F6</f>
        <v>39274</v>
      </c>
      <c r="H6" s="43">
        <f aca="true" t="shared" si="1" ref="H6:H27">G6/F6*100</f>
        <v>32.24148688142383</v>
      </c>
      <c r="I6" s="8">
        <f aca="true" t="shared" si="2" ref="I6:I27">D6-C6</f>
        <v>15161</v>
      </c>
      <c r="J6" s="8">
        <f>F6-'[1]7(2)'!F6</f>
        <v>15231</v>
      </c>
      <c r="K6" s="8">
        <f aca="true" t="shared" si="3" ref="K6:K27">I6-J6</f>
        <v>-70</v>
      </c>
      <c r="L6" s="11">
        <f aca="true" t="shared" si="4" ref="L6:L27">K6/J6*100</f>
        <v>-0.45958899612632126</v>
      </c>
      <c r="M6" s="12"/>
    </row>
    <row r="7" spans="1:13" ht="24.75" customHeight="1">
      <c r="A7" s="44" t="s">
        <v>48</v>
      </c>
      <c r="B7" s="8"/>
      <c r="C7" s="14">
        <v>107</v>
      </c>
      <c r="D7" s="40">
        <v>496</v>
      </c>
      <c r="E7" s="11"/>
      <c r="F7" s="41">
        <v>147</v>
      </c>
      <c r="G7" s="42">
        <f t="shared" si="0"/>
        <v>349</v>
      </c>
      <c r="H7" s="43">
        <f t="shared" si="1"/>
        <v>237.41496598639458</v>
      </c>
      <c r="I7" s="8">
        <f t="shared" si="2"/>
        <v>389</v>
      </c>
      <c r="J7" s="8">
        <f>F7-'[1]7(2)'!F7</f>
        <v>0</v>
      </c>
      <c r="K7" s="8">
        <f t="shared" si="3"/>
        <v>389</v>
      </c>
      <c r="L7" s="70" t="s">
        <v>17</v>
      </c>
      <c r="M7" s="12"/>
    </row>
    <row r="8" spans="1:13" ht="24.75" customHeight="1">
      <c r="A8" s="44" t="s">
        <v>49</v>
      </c>
      <c r="B8" s="8">
        <v>100000</v>
      </c>
      <c r="C8" s="50">
        <v>68518</v>
      </c>
      <c r="D8" s="45">
        <v>75940</v>
      </c>
      <c r="E8" s="11">
        <f aca="true" t="shared" si="5" ref="E8:E19">D8/B8*100</f>
        <v>75.94</v>
      </c>
      <c r="F8" s="41">
        <v>64245</v>
      </c>
      <c r="G8" s="42">
        <f t="shared" si="0"/>
        <v>11695</v>
      </c>
      <c r="H8" s="43">
        <f t="shared" si="1"/>
        <v>18.20375126468986</v>
      </c>
      <c r="I8" s="8">
        <f t="shared" si="2"/>
        <v>7422</v>
      </c>
      <c r="J8" s="8">
        <f>F8-'[1]7(2)'!F8</f>
        <v>6396</v>
      </c>
      <c r="K8" s="8">
        <f t="shared" si="3"/>
        <v>1026</v>
      </c>
      <c r="L8" s="11">
        <f t="shared" si="4"/>
        <v>16.04127579737336</v>
      </c>
      <c r="M8" s="12"/>
    </row>
    <row r="9" spans="1:13" ht="24.75" customHeight="1">
      <c r="A9" s="44" t="s">
        <v>50</v>
      </c>
      <c r="B9" s="8">
        <v>400000</v>
      </c>
      <c r="C9" s="50">
        <v>272699</v>
      </c>
      <c r="D9" s="45">
        <v>311248</v>
      </c>
      <c r="E9" s="11">
        <f t="shared" si="5"/>
        <v>77.812</v>
      </c>
      <c r="F9" s="41">
        <v>262885</v>
      </c>
      <c r="G9" s="42">
        <f t="shared" si="0"/>
        <v>48363</v>
      </c>
      <c r="H9" s="43">
        <f t="shared" si="1"/>
        <v>18.397017707362533</v>
      </c>
      <c r="I9" s="8">
        <f t="shared" si="2"/>
        <v>38549</v>
      </c>
      <c r="J9" s="8">
        <f>F9-'[1]7(2)'!F9</f>
        <v>24696</v>
      </c>
      <c r="K9" s="8">
        <f t="shared" si="3"/>
        <v>13853</v>
      </c>
      <c r="L9" s="11">
        <f t="shared" si="4"/>
        <v>56.09410430839002</v>
      </c>
      <c r="M9" s="12"/>
    </row>
    <row r="10" spans="1:13" ht="24.75" customHeight="1">
      <c r="A10" s="44" t="s">
        <v>51</v>
      </c>
      <c r="B10" s="8">
        <v>40000</v>
      </c>
      <c r="C10" s="50">
        <v>29873</v>
      </c>
      <c r="D10" s="45">
        <v>34873</v>
      </c>
      <c r="E10" s="11">
        <f t="shared" si="5"/>
        <v>87.18249999999999</v>
      </c>
      <c r="F10" s="41">
        <v>21978</v>
      </c>
      <c r="G10" s="42">
        <f t="shared" si="0"/>
        <v>12895</v>
      </c>
      <c r="H10" s="43">
        <f t="shared" si="1"/>
        <v>58.672308672308674</v>
      </c>
      <c r="I10" s="8">
        <f t="shared" si="2"/>
        <v>5000</v>
      </c>
      <c r="J10" s="8">
        <f>F10-'[1]7(2)'!F10</f>
        <v>1375</v>
      </c>
      <c r="K10" s="8">
        <f t="shared" si="3"/>
        <v>3625</v>
      </c>
      <c r="L10" s="11">
        <f t="shared" si="4"/>
        <v>263.6363636363636</v>
      </c>
      <c r="M10" s="12"/>
    </row>
    <row r="11" spans="1:13" ht="24.75" customHeight="1">
      <c r="A11" s="44" t="s">
        <v>52</v>
      </c>
      <c r="B11" s="8">
        <v>45000</v>
      </c>
      <c r="C11" s="50">
        <v>37320</v>
      </c>
      <c r="D11" s="45">
        <v>40617</v>
      </c>
      <c r="E11" s="11">
        <f t="shared" si="5"/>
        <v>90.25999999999999</v>
      </c>
      <c r="F11" s="41">
        <v>33272</v>
      </c>
      <c r="G11" s="42">
        <f t="shared" si="0"/>
        <v>7345</v>
      </c>
      <c r="H11" s="43">
        <f t="shared" si="1"/>
        <v>22.07561913921616</v>
      </c>
      <c r="I11" s="8">
        <f t="shared" si="2"/>
        <v>3297</v>
      </c>
      <c r="J11" s="8">
        <f>F11-'[1]7(2)'!F11</f>
        <v>3215</v>
      </c>
      <c r="K11" s="8">
        <f t="shared" si="3"/>
        <v>82</v>
      </c>
      <c r="L11" s="11">
        <f t="shared" si="4"/>
        <v>2.55054432348367</v>
      </c>
      <c r="M11" s="12"/>
    </row>
    <row r="12" spans="1:13" ht="24.75" customHeight="1">
      <c r="A12" s="44" t="s">
        <v>53</v>
      </c>
      <c r="B12" s="8">
        <v>290000</v>
      </c>
      <c r="C12" s="50">
        <v>190859</v>
      </c>
      <c r="D12" s="45">
        <v>209866</v>
      </c>
      <c r="E12" s="11">
        <f t="shared" si="5"/>
        <v>72.36758620689655</v>
      </c>
      <c r="F12" s="41">
        <v>210722</v>
      </c>
      <c r="G12" s="42">
        <f t="shared" si="0"/>
        <v>-856</v>
      </c>
      <c r="H12" s="43">
        <f t="shared" si="1"/>
        <v>-0.4062224162640825</v>
      </c>
      <c r="I12" s="8">
        <f t="shared" si="2"/>
        <v>19007</v>
      </c>
      <c r="J12" s="8">
        <f>F12-'[1]7(2)'!F12</f>
        <v>18179</v>
      </c>
      <c r="K12" s="8">
        <f t="shared" si="3"/>
        <v>828</v>
      </c>
      <c r="L12" s="11">
        <f t="shared" si="4"/>
        <v>4.554705979426811</v>
      </c>
      <c r="M12" s="12"/>
    </row>
    <row r="13" spans="1:13" ht="24.75" customHeight="1">
      <c r="A13" s="44" t="s">
        <v>54</v>
      </c>
      <c r="B13" s="8">
        <v>300000</v>
      </c>
      <c r="C13" s="50">
        <v>195009</v>
      </c>
      <c r="D13" s="45">
        <v>224223</v>
      </c>
      <c r="E13" s="11">
        <f t="shared" si="5"/>
        <v>74.741</v>
      </c>
      <c r="F13" s="41">
        <v>206316</v>
      </c>
      <c r="G13" s="42">
        <f t="shared" si="0"/>
        <v>17907</v>
      </c>
      <c r="H13" s="43">
        <f t="shared" si="1"/>
        <v>8.679404408771012</v>
      </c>
      <c r="I13" s="8">
        <f t="shared" si="2"/>
        <v>29214</v>
      </c>
      <c r="J13" s="8">
        <f>F13-'[1]7(2)'!F13</f>
        <v>11595</v>
      </c>
      <c r="K13" s="8">
        <f t="shared" si="3"/>
        <v>17619</v>
      </c>
      <c r="L13" s="11">
        <f t="shared" si="4"/>
        <v>151.95342820181114</v>
      </c>
      <c r="M13" s="12"/>
    </row>
    <row r="14" spans="1:13" ht="24.75" customHeight="1">
      <c r="A14" s="44" t="s">
        <v>55</v>
      </c>
      <c r="B14" s="8">
        <v>33000</v>
      </c>
      <c r="C14" s="50">
        <v>20238</v>
      </c>
      <c r="D14" s="45">
        <v>23386</v>
      </c>
      <c r="E14" s="11">
        <f t="shared" si="5"/>
        <v>70.86666666666666</v>
      </c>
      <c r="F14" s="41">
        <v>28484</v>
      </c>
      <c r="G14" s="42">
        <f t="shared" si="0"/>
        <v>-5098</v>
      </c>
      <c r="H14" s="43">
        <f t="shared" si="1"/>
        <v>-17.89776716753265</v>
      </c>
      <c r="I14" s="8">
        <f t="shared" si="2"/>
        <v>3148</v>
      </c>
      <c r="J14" s="8">
        <f>F14-'[1]7(2)'!F14</f>
        <v>17056</v>
      </c>
      <c r="K14" s="8">
        <f t="shared" si="3"/>
        <v>-13908</v>
      </c>
      <c r="L14" s="11">
        <f t="shared" si="4"/>
        <v>-81.54315196998124</v>
      </c>
      <c r="M14" s="12"/>
    </row>
    <row r="15" spans="1:13" ht="24.75" customHeight="1">
      <c r="A15" s="46" t="s">
        <v>56</v>
      </c>
      <c r="B15" s="8">
        <v>60000</v>
      </c>
      <c r="C15" s="50">
        <v>103655</v>
      </c>
      <c r="D15" s="45">
        <v>144582</v>
      </c>
      <c r="E15" s="11">
        <f t="shared" si="5"/>
        <v>240.97</v>
      </c>
      <c r="F15" s="41">
        <v>127985</v>
      </c>
      <c r="G15" s="42">
        <f t="shared" si="0"/>
        <v>16597</v>
      </c>
      <c r="H15" s="43">
        <f t="shared" si="1"/>
        <v>12.967925928819785</v>
      </c>
      <c r="I15" s="8">
        <f t="shared" si="2"/>
        <v>40927</v>
      </c>
      <c r="J15" s="8">
        <f>F15-'[1]7(2)'!F15</f>
        <v>15210</v>
      </c>
      <c r="K15" s="8">
        <f t="shared" si="3"/>
        <v>25717</v>
      </c>
      <c r="L15" s="11">
        <f t="shared" si="4"/>
        <v>169.07955292570676</v>
      </c>
      <c r="M15" s="12"/>
    </row>
    <row r="16" spans="1:13" ht="24.75" customHeight="1">
      <c r="A16" s="46" t="s">
        <v>57</v>
      </c>
      <c r="B16" s="8">
        <v>192000</v>
      </c>
      <c r="C16" s="50">
        <v>169744</v>
      </c>
      <c r="D16" s="45">
        <v>190521</v>
      </c>
      <c r="E16" s="11">
        <f t="shared" si="5"/>
        <v>99.2296875</v>
      </c>
      <c r="F16" s="41">
        <v>138801</v>
      </c>
      <c r="G16" s="42">
        <f t="shared" si="0"/>
        <v>51720</v>
      </c>
      <c r="H16" s="43">
        <f t="shared" si="1"/>
        <v>37.26197938055201</v>
      </c>
      <c r="I16" s="8">
        <f t="shared" si="2"/>
        <v>20777</v>
      </c>
      <c r="J16" s="8">
        <f>F16-'[1]7(2)'!F16</f>
        <v>32484</v>
      </c>
      <c r="K16" s="8">
        <f t="shared" si="3"/>
        <v>-11707</v>
      </c>
      <c r="L16" s="11">
        <f t="shared" si="4"/>
        <v>-36.03928087673932</v>
      </c>
      <c r="M16" s="12"/>
    </row>
    <row r="17" spans="1:13" ht="24.75" customHeight="1">
      <c r="A17" s="46" t="s">
        <v>58</v>
      </c>
      <c r="B17" s="8">
        <v>33000</v>
      </c>
      <c r="C17" s="50">
        <v>26326</v>
      </c>
      <c r="D17" s="45">
        <v>50103</v>
      </c>
      <c r="E17" s="11">
        <f t="shared" si="5"/>
        <v>151.8272727272727</v>
      </c>
      <c r="F17" s="41">
        <v>26020</v>
      </c>
      <c r="G17" s="42">
        <f t="shared" si="0"/>
        <v>24083</v>
      </c>
      <c r="H17" s="43">
        <f t="shared" si="1"/>
        <v>92.55572636433513</v>
      </c>
      <c r="I17" s="8">
        <f t="shared" si="2"/>
        <v>23777</v>
      </c>
      <c r="J17" s="8">
        <f>F17-'[1]7(2)'!F17</f>
        <v>3542</v>
      </c>
      <c r="K17" s="8">
        <f t="shared" si="3"/>
        <v>20235</v>
      </c>
      <c r="L17" s="11">
        <f t="shared" si="4"/>
        <v>571.28740824393</v>
      </c>
      <c r="M17" s="12"/>
    </row>
    <row r="18" spans="1:13" ht="24.75" customHeight="1">
      <c r="A18" s="44" t="s">
        <v>59</v>
      </c>
      <c r="B18" s="8">
        <v>35000</v>
      </c>
      <c r="C18" s="50">
        <v>3132</v>
      </c>
      <c r="D18" s="45">
        <v>8400</v>
      </c>
      <c r="E18" s="11">
        <f t="shared" si="5"/>
        <v>24</v>
      </c>
      <c r="F18" s="41">
        <v>16828</v>
      </c>
      <c r="G18" s="42">
        <f t="shared" si="0"/>
        <v>-8428</v>
      </c>
      <c r="H18" s="43">
        <f t="shared" si="1"/>
        <v>-50.08319467554077</v>
      </c>
      <c r="I18" s="8">
        <f t="shared" si="2"/>
        <v>5268</v>
      </c>
      <c r="J18" s="8">
        <f>F18-'[1]7(2)'!F18</f>
        <v>269</v>
      </c>
      <c r="K18" s="8">
        <f t="shared" si="3"/>
        <v>4999</v>
      </c>
      <c r="L18" s="11">
        <f t="shared" si="4"/>
        <v>1858.364312267658</v>
      </c>
      <c r="M18" s="12"/>
    </row>
    <row r="19" spans="1:13" ht="24.75" customHeight="1">
      <c r="A19" s="44" t="s">
        <v>60</v>
      </c>
      <c r="B19" s="8">
        <v>6000</v>
      </c>
      <c r="C19" s="50">
        <v>4637</v>
      </c>
      <c r="D19" s="45">
        <v>5359</v>
      </c>
      <c r="E19" s="11">
        <f t="shared" si="5"/>
        <v>89.31666666666666</v>
      </c>
      <c r="F19" s="41">
        <v>4323</v>
      </c>
      <c r="G19" s="42">
        <f t="shared" si="0"/>
        <v>1036</v>
      </c>
      <c r="H19" s="43">
        <f t="shared" si="1"/>
        <v>23.964839232014803</v>
      </c>
      <c r="I19" s="8">
        <f t="shared" si="2"/>
        <v>722</v>
      </c>
      <c r="J19" s="8">
        <f>F19-'[1]7(2)'!F19</f>
        <v>602</v>
      </c>
      <c r="K19" s="8">
        <f t="shared" si="3"/>
        <v>120</v>
      </c>
      <c r="L19" s="11">
        <f t="shared" si="4"/>
        <v>19.93355481727575</v>
      </c>
      <c r="M19" s="12"/>
    </row>
    <row r="20" spans="1:13" ht="24.75" customHeight="1">
      <c r="A20" s="44" t="s">
        <v>61</v>
      </c>
      <c r="B20" s="8"/>
      <c r="C20" s="50">
        <v>40</v>
      </c>
      <c r="D20" s="45">
        <v>40</v>
      </c>
      <c r="E20" s="11" t="s">
        <v>17</v>
      </c>
      <c r="F20" s="41">
        <v>40</v>
      </c>
      <c r="G20" s="42">
        <f t="shared" si="0"/>
        <v>0</v>
      </c>
      <c r="H20" s="43">
        <f t="shared" si="1"/>
        <v>0</v>
      </c>
      <c r="I20" s="8">
        <f t="shared" si="2"/>
        <v>0</v>
      </c>
      <c r="J20" s="8">
        <f>F20-'[1]7(2)'!F20</f>
        <v>0</v>
      </c>
      <c r="K20" s="8">
        <f t="shared" si="3"/>
        <v>0</v>
      </c>
      <c r="L20" s="11" t="s">
        <v>17</v>
      </c>
      <c r="M20" s="12"/>
    </row>
    <row r="21" spans="1:13" ht="24.75" customHeight="1">
      <c r="A21" s="47" t="s">
        <v>62</v>
      </c>
      <c r="B21" s="8">
        <v>26000</v>
      </c>
      <c r="C21" s="50">
        <v>9015</v>
      </c>
      <c r="D21" s="45">
        <v>13426</v>
      </c>
      <c r="E21" s="11">
        <f>D21/B21*100</f>
        <v>51.638461538461534</v>
      </c>
      <c r="F21" s="41">
        <v>6353</v>
      </c>
      <c r="G21" s="42">
        <f t="shared" si="0"/>
        <v>7073</v>
      </c>
      <c r="H21" s="43">
        <f t="shared" si="1"/>
        <v>111.33322839603336</v>
      </c>
      <c r="I21" s="8">
        <f t="shared" si="2"/>
        <v>4411</v>
      </c>
      <c r="J21" s="8">
        <f>F21-'[1]7(2)'!F21</f>
        <v>341</v>
      </c>
      <c r="K21" s="8">
        <f t="shared" si="3"/>
        <v>4070</v>
      </c>
      <c r="L21" s="11">
        <f t="shared" si="4"/>
        <v>1193.5483870967741</v>
      </c>
      <c r="M21" s="12"/>
    </row>
    <row r="22" spans="1:13" ht="24.75" customHeight="1">
      <c r="A22" s="46" t="s">
        <v>63</v>
      </c>
      <c r="B22" s="8">
        <v>25000</v>
      </c>
      <c r="C22" s="50">
        <v>17119</v>
      </c>
      <c r="D22" s="45">
        <v>19576</v>
      </c>
      <c r="E22" s="11">
        <f>D22/B22*100</f>
        <v>78.304</v>
      </c>
      <c r="F22" s="41">
        <v>14967</v>
      </c>
      <c r="G22" s="42">
        <f t="shared" si="0"/>
        <v>4609</v>
      </c>
      <c r="H22" s="43">
        <f t="shared" si="1"/>
        <v>30.794414378298924</v>
      </c>
      <c r="I22" s="8">
        <f t="shared" si="2"/>
        <v>2457</v>
      </c>
      <c r="J22" s="8">
        <f>F22-'[1]7(2)'!F22</f>
        <v>2436</v>
      </c>
      <c r="K22" s="8">
        <f t="shared" si="3"/>
        <v>21</v>
      </c>
      <c r="L22" s="11">
        <f t="shared" si="4"/>
        <v>0.8620689655172413</v>
      </c>
      <c r="M22" s="12"/>
    </row>
    <row r="23" spans="1:13" ht="24.75" customHeight="1">
      <c r="A23" s="46" t="s">
        <v>64</v>
      </c>
      <c r="B23" s="8">
        <v>12000</v>
      </c>
      <c r="C23" s="50">
        <v>10048</v>
      </c>
      <c r="D23" s="45">
        <v>12637</v>
      </c>
      <c r="E23" s="11">
        <f>D23/B23*100</f>
        <v>105.30833333333334</v>
      </c>
      <c r="F23" s="41">
        <v>9406</v>
      </c>
      <c r="G23" s="42">
        <f t="shared" si="0"/>
        <v>3231</v>
      </c>
      <c r="H23" s="43">
        <f t="shared" si="1"/>
        <v>34.35041462896024</v>
      </c>
      <c r="I23" s="8">
        <f t="shared" si="2"/>
        <v>2589</v>
      </c>
      <c r="J23" s="8">
        <f>F23-'[1]7(2)'!F23</f>
        <v>1128</v>
      </c>
      <c r="K23" s="8">
        <f t="shared" si="3"/>
        <v>1461</v>
      </c>
      <c r="L23" s="11">
        <f t="shared" si="4"/>
        <v>129.5212765957447</v>
      </c>
      <c r="M23" s="12"/>
    </row>
    <row r="24" spans="1:13" ht="24.75" customHeight="1">
      <c r="A24" s="44" t="s">
        <v>65</v>
      </c>
      <c r="B24" s="8">
        <v>63668</v>
      </c>
      <c r="C24" s="50">
        <v>12031</v>
      </c>
      <c r="D24" s="45">
        <v>11843</v>
      </c>
      <c r="E24" s="11">
        <f>D24/B24*100</f>
        <v>18.601181127096815</v>
      </c>
      <c r="F24" s="41">
        <v>8828</v>
      </c>
      <c r="G24" s="42">
        <f t="shared" si="0"/>
        <v>3015</v>
      </c>
      <c r="H24" s="43">
        <f t="shared" si="1"/>
        <v>34.15269596737653</v>
      </c>
      <c r="I24" s="8">
        <f t="shared" si="2"/>
        <v>-188</v>
      </c>
      <c r="J24" s="8">
        <f>F24-'[1]7(2)'!F24</f>
        <v>489</v>
      </c>
      <c r="K24" s="8">
        <f t="shared" si="3"/>
        <v>-677</v>
      </c>
      <c r="L24" s="11">
        <f t="shared" si="4"/>
        <v>-138.44580777096112</v>
      </c>
      <c r="M24" s="12"/>
    </row>
    <row r="25" spans="1:13" ht="24.75" customHeight="1">
      <c r="A25" s="44" t="s">
        <v>66</v>
      </c>
      <c r="B25" s="8"/>
      <c r="C25" s="50">
        <v>17850</v>
      </c>
      <c r="D25" s="45">
        <v>17850</v>
      </c>
      <c r="E25" s="11" t="s">
        <v>17</v>
      </c>
      <c r="F25" s="41">
        <v>13632</v>
      </c>
      <c r="G25" s="42">
        <f t="shared" si="0"/>
        <v>4218</v>
      </c>
      <c r="H25" s="43">
        <f t="shared" si="1"/>
        <v>30.941901408450708</v>
      </c>
      <c r="I25" s="8">
        <f t="shared" si="2"/>
        <v>0</v>
      </c>
      <c r="J25" s="8">
        <f>F25-'[1]7(2)'!F25</f>
        <v>588</v>
      </c>
      <c r="K25" s="8">
        <f t="shared" si="3"/>
        <v>-588</v>
      </c>
      <c r="L25" s="11">
        <f t="shared" si="4"/>
        <v>-100</v>
      </c>
      <c r="M25" s="12"/>
    </row>
    <row r="26" spans="1:13" ht="24.75" customHeight="1">
      <c r="A26" s="44" t="s">
        <v>67</v>
      </c>
      <c r="B26" s="8"/>
      <c r="C26" s="50">
        <v>2</v>
      </c>
      <c r="D26" s="45">
        <v>0</v>
      </c>
      <c r="E26" s="11" t="s">
        <v>17</v>
      </c>
      <c r="F26" s="41">
        <v>58</v>
      </c>
      <c r="G26" s="42">
        <f t="shared" si="0"/>
        <v>-58</v>
      </c>
      <c r="H26" s="43">
        <f t="shared" si="1"/>
        <v>-100</v>
      </c>
      <c r="I26" s="8">
        <f t="shared" si="2"/>
        <v>-2</v>
      </c>
      <c r="J26" s="8">
        <f>F26-'[1]7(2)'!F26</f>
        <v>50</v>
      </c>
      <c r="K26" s="8">
        <f t="shared" si="3"/>
        <v>-52</v>
      </c>
      <c r="L26" s="11">
        <f t="shared" si="4"/>
        <v>-104</v>
      </c>
      <c r="M26" s="12"/>
    </row>
    <row r="27" spans="1:13" ht="24.75" customHeight="1">
      <c r="A27" s="48" t="s">
        <v>68</v>
      </c>
      <c r="B27" s="8">
        <f>SUM(B6:B26)</f>
        <v>1850668</v>
      </c>
      <c r="C27" s="50">
        <v>1334147</v>
      </c>
      <c r="D27" s="45">
        <v>1556072</v>
      </c>
      <c r="E27" s="11">
        <f>D27/B27*100</f>
        <v>84.08163971063422</v>
      </c>
      <c r="F27" s="41">
        <v>1317153</v>
      </c>
      <c r="G27" s="42">
        <f t="shared" si="0"/>
        <v>238919</v>
      </c>
      <c r="H27" s="43">
        <f t="shared" si="1"/>
        <v>18.139046868511098</v>
      </c>
      <c r="I27" s="8">
        <f t="shared" si="2"/>
        <v>221925</v>
      </c>
      <c r="J27" s="8">
        <f>F27-'[1]7(2)'!F27</f>
        <v>154933</v>
      </c>
      <c r="K27" s="8">
        <f t="shared" si="3"/>
        <v>66992</v>
      </c>
      <c r="L27" s="11">
        <f t="shared" si="4"/>
        <v>43.23933571285652</v>
      </c>
      <c r="M27" s="12"/>
    </row>
    <row r="29" ht="14.25">
      <c r="D29" s="20" t="s">
        <v>17</v>
      </c>
    </row>
  </sheetData>
  <mergeCells count="15">
    <mergeCell ref="E4:E5"/>
    <mergeCell ref="A4:A5"/>
    <mergeCell ref="B4:B5"/>
    <mergeCell ref="C4:C5"/>
    <mergeCell ref="D4:D5"/>
    <mergeCell ref="K2:M2"/>
    <mergeCell ref="K3:L3"/>
    <mergeCell ref="D3:G3"/>
    <mergeCell ref="F4:F5"/>
    <mergeCell ref="G4:G5"/>
    <mergeCell ref="H4:H5"/>
    <mergeCell ref="I4:I5"/>
    <mergeCell ref="J4:J5"/>
    <mergeCell ref="K4:K5"/>
    <mergeCell ref="L4:L5"/>
  </mergeCells>
  <printOptions horizontalCentered="1" verticalCentered="1"/>
  <pageMargins left="0.5905511811023623" right="0.3937007874015748" top="0.3937007874015748" bottom="0.3937007874015748" header="0" footer="0.1968503937007874"/>
  <pageSetup horizontalDpi="180" verticalDpi="180" orientation="landscape" paperSize="9" scale="70" r:id="rId1"/>
  <headerFooter alignWithMargins="0">
    <oddFooter>&amp;C第 &amp;P 页</oddFooter>
  </headerFooter>
  <rowBreaks count="1" manualBreakCount="1">
    <brk id="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tabSelected="1" workbookViewId="0" topLeftCell="A1">
      <selection activeCell="O12" sqref="O12"/>
    </sheetView>
  </sheetViews>
  <sheetFormatPr defaultColWidth="9.00390625" defaultRowHeight="14.25"/>
  <cols>
    <col min="1" max="1" width="37.125" style="15" customWidth="1"/>
    <col min="2" max="2" width="10.875" style="15" customWidth="1"/>
    <col min="3" max="3" width="10.625" style="15" customWidth="1"/>
    <col min="4" max="4" width="10.625" style="20" customWidth="1"/>
    <col min="5" max="5" width="10.125" style="16" customWidth="1"/>
    <col min="6" max="6" width="9.875" style="22" customWidth="1"/>
    <col min="7" max="7" width="9.75390625" style="15" customWidth="1"/>
    <col min="8" max="9" width="9.50390625" style="15" customWidth="1"/>
    <col min="10" max="10" width="9.875" style="20" customWidth="1"/>
    <col min="11" max="11" width="9.00390625" style="15" customWidth="1"/>
    <col min="12" max="12" width="10.875" style="16" customWidth="1"/>
    <col min="13" max="13" width="9.875" style="13" hidden="1" customWidth="1"/>
    <col min="14" max="16384" width="9.00390625" style="13" customWidth="1"/>
  </cols>
  <sheetData>
    <row r="1" spans="1:13" s="5" customFormat="1" ht="38.25" customHeight="1">
      <c r="A1" s="1" t="s">
        <v>84</v>
      </c>
      <c r="B1" s="2"/>
      <c r="C1" s="2"/>
      <c r="D1" s="19"/>
      <c r="E1" s="3"/>
      <c r="F1" s="21"/>
      <c r="G1" s="2"/>
      <c r="H1" s="2"/>
      <c r="I1" s="2"/>
      <c r="J1" s="19"/>
      <c r="K1" s="2"/>
      <c r="L1" s="3"/>
      <c r="M1" s="4"/>
    </row>
    <row r="2" spans="1:13" s="5" customFormat="1" ht="13.5" customHeight="1">
      <c r="A2" s="2"/>
      <c r="B2" s="2"/>
      <c r="C2" s="2"/>
      <c r="D2" s="19"/>
      <c r="E2" s="3"/>
      <c r="F2" s="21"/>
      <c r="G2" s="2"/>
      <c r="H2" s="2"/>
      <c r="I2" s="2"/>
      <c r="J2" s="19"/>
      <c r="K2" s="2"/>
      <c r="L2" s="59" t="s">
        <v>15</v>
      </c>
      <c r="M2" s="59"/>
    </row>
    <row r="3" spans="1:13" ht="19.5" customHeight="1">
      <c r="A3" s="13" t="s">
        <v>16</v>
      </c>
      <c r="D3" s="60" t="s">
        <v>17</v>
      </c>
      <c r="E3" s="60"/>
      <c r="F3" s="60"/>
      <c r="G3" s="60"/>
      <c r="H3" s="29"/>
      <c r="L3" s="17" t="s">
        <v>18</v>
      </c>
      <c r="M3" s="6" t="s">
        <v>17</v>
      </c>
    </row>
    <row r="4" spans="1:13" ht="27" customHeight="1">
      <c r="A4" s="67" t="s">
        <v>0</v>
      </c>
      <c r="B4" s="53" t="s">
        <v>1</v>
      </c>
      <c r="C4" s="53" t="s">
        <v>2</v>
      </c>
      <c r="D4" s="53" t="s">
        <v>3</v>
      </c>
      <c r="E4" s="55" t="s">
        <v>4</v>
      </c>
      <c r="F4" s="53" t="s">
        <v>5</v>
      </c>
      <c r="G4" s="53" t="s">
        <v>11</v>
      </c>
      <c r="H4" s="55" t="s">
        <v>12</v>
      </c>
      <c r="I4" s="53" t="s">
        <v>6</v>
      </c>
      <c r="J4" s="53" t="s">
        <v>7</v>
      </c>
      <c r="K4" s="53" t="s">
        <v>13</v>
      </c>
      <c r="L4" s="55" t="s">
        <v>14</v>
      </c>
      <c r="M4" s="65" t="s">
        <v>8</v>
      </c>
    </row>
    <row r="5" spans="1:13" ht="15.75" customHeight="1">
      <c r="A5" s="68"/>
      <c r="B5" s="54"/>
      <c r="C5" s="54"/>
      <c r="D5" s="54"/>
      <c r="E5" s="56"/>
      <c r="F5" s="54"/>
      <c r="G5" s="54"/>
      <c r="H5" s="56"/>
      <c r="I5" s="54"/>
      <c r="J5" s="54"/>
      <c r="K5" s="54"/>
      <c r="L5" s="56"/>
      <c r="M5" s="66"/>
    </row>
    <row r="6" spans="1:13" ht="15.75" customHeight="1">
      <c r="A6" s="7" t="s">
        <v>69</v>
      </c>
      <c r="B6" s="8">
        <f>SUM(B7:B14)</f>
        <v>414899</v>
      </c>
      <c r="C6" s="14">
        <v>266545</v>
      </c>
      <c r="D6" s="14">
        <v>292765</v>
      </c>
      <c r="E6" s="11">
        <f>D6/B6*100</f>
        <v>70.56295628574665</v>
      </c>
      <c r="F6" s="14">
        <v>242841</v>
      </c>
      <c r="G6" s="8">
        <f aca="true" t="shared" si="0" ref="G6:G41">D6-F6</f>
        <v>49924</v>
      </c>
      <c r="H6" s="11">
        <f aca="true" t="shared" si="1" ref="H6:H41">G6/F6*100</f>
        <v>20.558307699276483</v>
      </c>
      <c r="I6" s="8">
        <f aca="true" t="shared" si="2" ref="I6:I41">D6-C6</f>
        <v>26220</v>
      </c>
      <c r="J6" s="8">
        <f>F6-'[1]7(3)'!F6</f>
        <v>20853</v>
      </c>
      <c r="K6" s="8">
        <f aca="true" t="shared" si="3" ref="K6:K41">I6-J6</f>
        <v>5367</v>
      </c>
      <c r="L6" s="11">
        <f aca="true" t="shared" si="4" ref="L6:L41">K6/J6*100</f>
        <v>25.737303985038125</v>
      </c>
      <c r="M6" s="27"/>
    </row>
    <row r="7" spans="1:13" ht="15.75" customHeight="1">
      <c r="A7" s="8" t="s">
        <v>9</v>
      </c>
      <c r="B7" s="8">
        <v>134900</v>
      </c>
      <c r="C7" s="14">
        <v>76339</v>
      </c>
      <c r="D7" s="14">
        <v>81098</v>
      </c>
      <c r="E7" s="11">
        <f aca="true" t="shared" si="5" ref="E7:E41">D7/B7*100</f>
        <v>60.117123795404005</v>
      </c>
      <c r="F7" s="14">
        <v>72018</v>
      </c>
      <c r="G7" s="8">
        <f t="shared" si="0"/>
        <v>9080</v>
      </c>
      <c r="H7" s="11">
        <f t="shared" si="1"/>
        <v>12.607959121330778</v>
      </c>
      <c r="I7" s="8">
        <f t="shared" si="2"/>
        <v>4759</v>
      </c>
      <c r="J7" s="8">
        <f>F7-'[1]7(3)'!F7</f>
        <v>6688</v>
      </c>
      <c r="K7" s="8">
        <f t="shared" si="3"/>
        <v>-1929</v>
      </c>
      <c r="L7" s="11">
        <f t="shared" si="4"/>
        <v>-28.842703349282296</v>
      </c>
      <c r="M7" s="28"/>
    </row>
    <row r="8" spans="1:13" ht="15.75" customHeight="1">
      <c r="A8" s="8" t="s">
        <v>10</v>
      </c>
      <c r="B8" s="8">
        <v>57956</v>
      </c>
      <c r="C8" s="14">
        <v>33975</v>
      </c>
      <c r="D8" s="14">
        <v>40115</v>
      </c>
      <c r="E8" s="11">
        <f t="shared" si="5"/>
        <v>69.21630202222376</v>
      </c>
      <c r="F8" s="14">
        <v>27341</v>
      </c>
      <c r="G8" s="8">
        <f t="shared" si="0"/>
        <v>12774</v>
      </c>
      <c r="H8" s="11">
        <f t="shared" si="1"/>
        <v>46.721041659046854</v>
      </c>
      <c r="I8" s="8">
        <f t="shared" si="2"/>
        <v>6140</v>
      </c>
      <c r="J8" s="8">
        <f>F8-'[1]7(3)'!F8</f>
        <v>2122</v>
      </c>
      <c r="K8" s="8">
        <f t="shared" si="3"/>
        <v>4018</v>
      </c>
      <c r="L8" s="11">
        <f t="shared" si="4"/>
        <v>189.34967012252594</v>
      </c>
      <c r="M8" s="28"/>
    </row>
    <row r="9" spans="1:13" ht="15.75" customHeight="1">
      <c r="A9" s="9" t="s">
        <v>70</v>
      </c>
      <c r="B9" s="8">
        <v>6056</v>
      </c>
      <c r="C9" s="14">
        <v>2673</v>
      </c>
      <c r="D9" s="14">
        <v>2909</v>
      </c>
      <c r="E9" s="11">
        <f t="shared" si="5"/>
        <v>48.03500660501982</v>
      </c>
      <c r="F9" s="14">
        <v>3676</v>
      </c>
      <c r="G9" s="8">
        <f t="shared" si="0"/>
        <v>-767</v>
      </c>
      <c r="H9" s="11">
        <f t="shared" si="1"/>
        <v>-20.86507072905332</v>
      </c>
      <c r="I9" s="8">
        <f t="shared" si="2"/>
        <v>236</v>
      </c>
      <c r="J9" s="8">
        <f>F9-'[1]7(3)'!F9</f>
        <v>228</v>
      </c>
      <c r="K9" s="8">
        <f t="shared" si="3"/>
        <v>8</v>
      </c>
      <c r="L9" s="11">
        <f t="shared" si="4"/>
        <v>3.508771929824561</v>
      </c>
      <c r="M9" s="28"/>
    </row>
    <row r="10" spans="1:13" ht="15.75" customHeight="1">
      <c r="A10" s="9" t="s">
        <v>71</v>
      </c>
      <c r="B10" s="8">
        <v>1078</v>
      </c>
      <c r="C10" s="14">
        <v>738</v>
      </c>
      <c r="D10" s="14">
        <v>741</v>
      </c>
      <c r="E10" s="11">
        <f t="shared" si="5"/>
        <v>68.73840445269018</v>
      </c>
      <c r="F10" s="14">
        <v>710</v>
      </c>
      <c r="G10" s="8">
        <f t="shared" si="0"/>
        <v>31</v>
      </c>
      <c r="H10" s="11">
        <f t="shared" si="1"/>
        <v>4.366197183098591</v>
      </c>
      <c r="I10" s="8">
        <f t="shared" si="2"/>
        <v>3</v>
      </c>
      <c r="J10" s="8">
        <f>F10-'[1]7(3)'!F10</f>
        <v>8</v>
      </c>
      <c r="K10" s="8">
        <f t="shared" si="3"/>
        <v>-5</v>
      </c>
      <c r="L10" s="11">
        <f t="shared" si="4"/>
        <v>-62.5</v>
      </c>
      <c r="M10" s="28"/>
    </row>
    <row r="11" spans="1:13" ht="15.75" customHeight="1">
      <c r="A11" s="9" t="s">
        <v>72</v>
      </c>
      <c r="B11" s="8">
        <v>85319</v>
      </c>
      <c r="C11" s="14">
        <v>62696</v>
      </c>
      <c r="D11" s="14">
        <v>67674</v>
      </c>
      <c r="E11" s="11">
        <f t="shared" si="5"/>
        <v>79.31879182831491</v>
      </c>
      <c r="F11" s="14">
        <v>59425</v>
      </c>
      <c r="G11" s="8">
        <f t="shared" si="0"/>
        <v>8249</v>
      </c>
      <c r="H11" s="11">
        <f t="shared" si="1"/>
        <v>13.881363062684054</v>
      </c>
      <c r="I11" s="8">
        <f t="shared" si="2"/>
        <v>4978</v>
      </c>
      <c r="J11" s="8">
        <f>F11-'[1]7(3)'!F11</f>
        <v>5477</v>
      </c>
      <c r="K11" s="8">
        <f t="shared" si="3"/>
        <v>-499</v>
      </c>
      <c r="L11" s="11">
        <f t="shared" si="4"/>
        <v>-9.110827095125067</v>
      </c>
      <c r="M11" s="28"/>
    </row>
    <row r="12" spans="1:13" ht="15.75" customHeight="1">
      <c r="A12" s="9" t="s">
        <v>73</v>
      </c>
      <c r="B12" s="8">
        <v>33620</v>
      </c>
      <c r="C12" s="14">
        <v>20875</v>
      </c>
      <c r="D12" s="14">
        <v>22216</v>
      </c>
      <c r="E12" s="11">
        <f t="shared" si="5"/>
        <v>66.07971445568114</v>
      </c>
      <c r="F12" s="14">
        <v>19443</v>
      </c>
      <c r="G12" s="8">
        <f t="shared" si="0"/>
        <v>2773</v>
      </c>
      <c r="H12" s="11">
        <f t="shared" si="1"/>
        <v>14.262202335030603</v>
      </c>
      <c r="I12" s="8">
        <f t="shared" si="2"/>
        <v>1341</v>
      </c>
      <c r="J12" s="8">
        <f>F12-'[1]7(3)'!F12</f>
        <v>763</v>
      </c>
      <c r="K12" s="8">
        <f t="shared" si="3"/>
        <v>578</v>
      </c>
      <c r="L12" s="11">
        <f t="shared" si="4"/>
        <v>75.75360419397117</v>
      </c>
      <c r="M12" s="28"/>
    </row>
    <row r="13" spans="1:13" ht="15.75" customHeight="1">
      <c r="A13" s="9" t="s">
        <v>74</v>
      </c>
      <c r="B13" s="8">
        <v>74140</v>
      </c>
      <c r="C13" s="14">
        <v>44252</v>
      </c>
      <c r="D13" s="14">
        <v>48722</v>
      </c>
      <c r="E13" s="11">
        <f t="shared" si="5"/>
        <v>65.71621257081198</v>
      </c>
      <c r="F13" s="14">
        <v>43323</v>
      </c>
      <c r="G13" s="8">
        <f t="shared" si="0"/>
        <v>5399</v>
      </c>
      <c r="H13" s="11">
        <f t="shared" si="1"/>
        <v>12.46220252521755</v>
      </c>
      <c r="I13" s="8">
        <f t="shared" si="2"/>
        <v>4470</v>
      </c>
      <c r="J13" s="8">
        <f>F13-'[1]7(3)'!F13</f>
        <v>3379</v>
      </c>
      <c r="K13" s="8">
        <f t="shared" si="3"/>
        <v>1091</v>
      </c>
      <c r="L13" s="11">
        <f t="shared" si="4"/>
        <v>32.28765907073098</v>
      </c>
      <c r="M13" s="28"/>
    </row>
    <row r="14" spans="1:13" ht="15.75" customHeight="1">
      <c r="A14" s="25" t="s">
        <v>75</v>
      </c>
      <c r="B14" s="8">
        <v>21830</v>
      </c>
      <c r="C14" s="14">
        <v>24997</v>
      </c>
      <c r="D14" s="14">
        <v>29290</v>
      </c>
      <c r="E14" s="11">
        <f t="shared" si="5"/>
        <v>134.17315620705452</v>
      </c>
      <c r="F14" s="14">
        <v>16905</v>
      </c>
      <c r="G14" s="8">
        <f t="shared" si="0"/>
        <v>12385</v>
      </c>
      <c r="H14" s="11">
        <f t="shared" si="1"/>
        <v>73.26234841762792</v>
      </c>
      <c r="I14" s="8">
        <f t="shared" si="2"/>
        <v>4293</v>
      </c>
      <c r="J14" s="8">
        <f>F14-'[1]7(3)'!F14</f>
        <v>2188</v>
      </c>
      <c r="K14" s="8">
        <f t="shared" si="3"/>
        <v>2105</v>
      </c>
      <c r="L14" s="11">
        <f t="shared" si="4"/>
        <v>96.20658135283364</v>
      </c>
      <c r="M14" s="28"/>
    </row>
    <row r="15" spans="1:13" ht="15.75" customHeight="1">
      <c r="A15" s="10" t="s">
        <v>76</v>
      </c>
      <c r="B15" s="8">
        <f>SUM(B16:B23)</f>
        <v>281552</v>
      </c>
      <c r="C15" s="14">
        <v>185052</v>
      </c>
      <c r="D15" s="14">
        <v>205905</v>
      </c>
      <c r="E15" s="11">
        <f t="shared" si="5"/>
        <v>73.13213900096608</v>
      </c>
      <c r="F15" s="14">
        <v>166066</v>
      </c>
      <c r="G15" s="8">
        <f t="shared" si="0"/>
        <v>39839</v>
      </c>
      <c r="H15" s="11">
        <f t="shared" si="1"/>
        <v>23.98985945347031</v>
      </c>
      <c r="I15" s="8">
        <f t="shared" si="2"/>
        <v>20853</v>
      </c>
      <c r="J15" s="8">
        <f>F15-'[1]7(3)'!F15</f>
        <v>13394</v>
      </c>
      <c r="K15" s="8">
        <f t="shared" si="3"/>
        <v>7459</v>
      </c>
      <c r="L15" s="11">
        <f t="shared" si="4"/>
        <v>55.68911452889353</v>
      </c>
      <c r="M15" s="28"/>
    </row>
    <row r="16" spans="1:13" ht="15.75" customHeight="1">
      <c r="A16" s="8" t="s">
        <v>9</v>
      </c>
      <c r="B16" s="8">
        <v>77500</v>
      </c>
      <c r="C16" s="14">
        <v>50541</v>
      </c>
      <c r="D16" s="14">
        <v>55004</v>
      </c>
      <c r="E16" s="11">
        <f t="shared" si="5"/>
        <v>70.97290322580645</v>
      </c>
      <c r="F16" s="14">
        <v>43531</v>
      </c>
      <c r="G16" s="8">
        <f t="shared" si="0"/>
        <v>11473</v>
      </c>
      <c r="H16" s="11">
        <f t="shared" si="1"/>
        <v>26.355930256598747</v>
      </c>
      <c r="I16" s="8">
        <f t="shared" si="2"/>
        <v>4463</v>
      </c>
      <c r="J16" s="8">
        <f>F16-'[1]7(3)'!F16</f>
        <v>2650</v>
      </c>
      <c r="K16" s="8">
        <f t="shared" si="3"/>
        <v>1813</v>
      </c>
      <c r="L16" s="11">
        <f t="shared" si="4"/>
        <v>68.41509433962264</v>
      </c>
      <c r="M16" s="28"/>
    </row>
    <row r="17" spans="1:13" ht="15.75" customHeight="1">
      <c r="A17" s="8" t="s">
        <v>10</v>
      </c>
      <c r="B17" s="8">
        <v>43025</v>
      </c>
      <c r="C17" s="14">
        <v>28992</v>
      </c>
      <c r="D17" s="14">
        <v>31545</v>
      </c>
      <c r="E17" s="11">
        <f t="shared" si="5"/>
        <v>73.31783846600814</v>
      </c>
      <c r="F17" s="14">
        <v>22504</v>
      </c>
      <c r="G17" s="8">
        <f t="shared" si="0"/>
        <v>9041</v>
      </c>
      <c r="H17" s="11">
        <f t="shared" si="1"/>
        <v>40.17507998578031</v>
      </c>
      <c r="I17" s="8">
        <f t="shared" si="2"/>
        <v>2553</v>
      </c>
      <c r="J17" s="8">
        <f>F17-'[1]7(3)'!F17</f>
        <v>1611</v>
      </c>
      <c r="K17" s="8">
        <f t="shared" si="3"/>
        <v>942</v>
      </c>
      <c r="L17" s="11">
        <f t="shared" si="4"/>
        <v>58.47299813780261</v>
      </c>
      <c r="M17" s="28"/>
    </row>
    <row r="18" spans="1:13" ht="15.75" customHeight="1">
      <c r="A18" s="9" t="s">
        <v>70</v>
      </c>
      <c r="B18" s="8">
        <v>4232</v>
      </c>
      <c r="C18" s="14">
        <v>1979</v>
      </c>
      <c r="D18" s="14">
        <v>2152</v>
      </c>
      <c r="E18" s="11">
        <f t="shared" si="5"/>
        <v>50.85066162570888</v>
      </c>
      <c r="F18" s="14">
        <v>2384</v>
      </c>
      <c r="G18" s="8">
        <f t="shared" si="0"/>
        <v>-232</v>
      </c>
      <c r="H18" s="11">
        <f t="shared" si="1"/>
        <v>-9.731543624161073</v>
      </c>
      <c r="I18" s="8">
        <f t="shared" si="2"/>
        <v>173</v>
      </c>
      <c r="J18" s="8">
        <f>F18-'[1]7(3)'!F18</f>
        <v>136</v>
      </c>
      <c r="K18" s="8">
        <f t="shared" si="3"/>
        <v>37</v>
      </c>
      <c r="L18" s="11">
        <f t="shared" si="4"/>
        <v>27.205882352941174</v>
      </c>
      <c r="M18" s="28"/>
    </row>
    <row r="19" spans="1:13" ht="15.75" customHeight="1">
      <c r="A19" s="9" t="s">
        <v>71</v>
      </c>
      <c r="B19" s="8">
        <v>100</v>
      </c>
      <c r="C19" s="14">
        <v>104</v>
      </c>
      <c r="D19" s="14">
        <v>106</v>
      </c>
      <c r="E19" s="11">
        <f t="shared" si="5"/>
        <v>106</v>
      </c>
      <c r="F19" s="14">
        <v>186</v>
      </c>
      <c r="G19" s="8">
        <f t="shared" si="0"/>
        <v>-80</v>
      </c>
      <c r="H19" s="11">
        <f t="shared" si="1"/>
        <v>-43.01075268817204</v>
      </c>
      <c r="I19" s="8">
        <f t="shared" si="2"/>
        <v>2</v>
      </c>
      <c r="J19" s="8">
        <f>F19-'[1]7(3)'!F19</f>
        <v>5</v>
      </c>
      <c r="K19" s="8">
        <f t="shared" si="3"/>
        <v>-3</v>
      </c>
      <c r="L19" s="11">
        <f t="shared" si="4"/>
        <v>-60</v>
      </c>
      <c r="M19" s="28"/>
    </row>
    <row r="20" spans="1:13" ht="15.75" customHeight="1">
      <c r="A20" s="9" t="s">
        <v>72</v>
      </c>
      <c r="B20" s="8">
        <v>66253</v>
      </c>
      <c r="C20" s="14">
        <v>40266</v>
      </c>
      <c r="D20" s="14">
        <v>44863</v>
      </c>
      <c r="E20" s="11">
        <f t="shared" si="5"/>
        <v>67.7146695243989</v>
      </c>
      <c r="F20" s="14">
        <v>42373</v>
      </c>
      <c r="G20" s="8">
        <f t="shared" si="0"/>
        <v>2490</v>
      </c>
      <c r="H20" s="11">
        <f t="shared" si="1"/>
        <v>5.876383546126071</v>
      </c>
      <c r="I20" s="8">
        <f t="shared" si="2"/>
        <v>4597</v>
      </c>
      <c r="J20" s="8">
        <f>F20-'[1]7(3)'!F20</f>
        <v>3951</v>
      </c>
      <c r="K20" s="8">
        <f t="shared" si="3"/>
        <v>646</v>
      </c>
      <c r="L20" s="11">
        <f t="shared" si="4"/>
        <v>16.350291065553023</v>
      </c>
      <c r="M20" s="28"/>
    </row>
    <row r="21" spans="1:13" ht="15.75" customHeight="1">
      <c r="A21" s="9" t="s">
        <v>73</v>
      </c>
      <c r="B21" s="8">
        <v>23534</v>
      </c>
      <c r="C21" s="14">
        <v>12612</v>
      </c>
      <c r="D21" s="14">
        <v>13287</v>
      </c>
      <c r="E21" s="11">
        <f t="shared" si="5"/>
        <v>56.45874054559361</v>
      </c>
      <c r="F21" s="14">
        <v>11585</v>
      </c>
      <c r="G21" s="8">
        <f t="shared" si="0"/>
        <v>1702</v>
      </c>
      <c r="H21" s="11">
        <f t="shared" si="1"/>
        <v>14.691411307725508</v>
      </c>
      <c r="I21" s="8">
        <f t="shared" si="2"/>
        <v>675</v>
      </c>
      <c r="J21" s="8">
        <f>F21-'[1]7(3)'!F21</f>
        <v>659</v>
      </c>
      <c r="K21" s="8">
        <f t="shared" si="3"/>
        <v>16</v>
      </c>
      <c r="L21" s="11">
        <f t="shared" si="4"/>
        <v>2.4279210925644916</v>
      </c>
      <c r="M21" s="28"/>
    </row>
    <row r="22" spans="1:13" ht="15.75" customHeight="1">
      <c r="A22" s="9" t="s">
        <v>74</v>
      </c>
      <c r="B22" s="8">
        <v>48190</v>
      </c>
      <c r="C22" s="14">
        <v>28312</v>
      </c>
      <c r="D22" s="14">
        <v>32518</v>
      </c>
      <c r="E22" s="11">
        <f t="shared" si="5"/>
        <v>67.47873002697655</v>
      </c>
      <c r="F22" s="14">
        <v>27274</v>
      </c>
      <c r="G22" s="8">
        <f t="shared" si="0"/>
        <v>5244</v>
      </c>
      <c r="H22" s="11">
        <f t="shared" si="1"/>
        <v>19.22710273520569</v>
      </c>
      <c r="I22" s="8">
        <f t="shared" si="2"/>
        <v>4206</v>
      </c>
      <c r="J22" s="8">
        <f>F22-'[1]7(3)'!F22</f>
        <v>2445</v>
      </c>
      <c r="K22" s="8">
        <f t="shared" si="3"/>
        <v>1761</v>
      </c>
      <c r="L22" s="11">
        <f t="shared" si="4"/>
        <v>72.02453987730061</v>
      </c>
      <c r="M22" s="28"/>
    </row>
    <row r="23" spans="1:13" ht="15.75" customHeight="1">
      <c r="A23" s="25" t="s">
        <v>75</v>
      </c>
      <c r="B23" s="8">
        <v>18718</v>
      </c>
      <c r="C23" s="14">
        <v>22246</v>
      </c>
      <c r="D23" s="14">
        <v>26430</v>
      </c>
      <c r="E23" s="11">
        <f t="shared" si="5"/>
        <v>141.20098301100546</v>
      </c>
      <c r="F23" s="14">
        <v>16229</v>
      </c>
      <c r="G23" s="8">
        <f t="shared" si="0"/>
        <v>10201</v>
      </c>
      <c r="H23" s="11">
        <f t="shared" si="1"/>
        <v>62.85661470207653</v>
      </c>
      <c r="I23" s="8">
        <f t="shared" si="2"/>
        <v>4184</v>
      </c>
      <c r="J23" s="8">
        <f>F23-'[1]7(3)'!F23</f>
        <v>1937</v>
      </c>
      <c r="K23" s="8">
        <f t="shared" si="3"/>
        <v>2247</v>
      </c>
      <c r="L23" s="11">
        <f t="shared" si="4"/>
        <v>116.00413009808983</v>
      </c>
      <c r="M23" s="28"/>
    </row>
    <row r="24" spans="1:13" ht="15.75" customHeight="1">
      <c r="A24" s="10" t="s">
        <v>77</v>
      </c>
      <c r="B24" s="8">
        <f>SUM(B25:B32)</f>
        <v>133346</v>
      </c>
      <c r="C24" s="14">
        <v>81493</v>
      </c>
      <c r="D24" s="14">
        <v>86860</v>
      </c>
      <c r="E24" s="11">
        <f t="shared" si="5"/>
        <v>65.13881181287778</v>
      </c>
      <c r="F24" s="14">
        <v>76775</v>
      </c>
      <c r="G24" s="8">
        <f t="shared" si="0"/>
        <v>10085</v>
      </c>
      <c r="H24" s="11">
        <f t="shared" si="1"/>
        <v>13.135786388798437</v>
      </c>
      <c r="I24" s="8">
        <f t="shared" si="2"/>
        <v>5367</v>
      </c>
      <c r="J24" s="8">
        <f>F24-'[1]7(3)'!F24</f>
        <v>7459</v>
      </c>
      <c r="K24" s="8">
        <f t="shared" si="3"/>
        <v>-2092</v>
      </c>
      <c r="L24" s="11">
        <f t="shared" si="4"/>
        <v>-28.04665504759351</v>
      </c>
      <c r="M24" s="28"/>
    </row>
    <row r="25" spans="1:13" ht="15.75" customHeight="1">
      <c r="A25" s="8" t="s">
        <v>9</v>
      </c>
      <c r="B25" s="8">
        <v>57400</v>
      </c>
      <c r="C25" s="14">
        <v>25798</v>
      </c>
      <c r="D25" s="14">
        <v>26094</v>
      </c>
      <c r="E25" s="11">
        <f t="shared" si="5"/>
        <v>45.45993031358885</v>
      </c>
      <c r="F25" s="14">
        <v>28487</v>
      </c>
      <c r="G25" s="8">
        <f t="shared" si="0"/>
        <v>-2393</v>
      </c>
      <c r="H25" s="11">
        <f t="shared" si="1"/>
        <v>-8.400322954330045</v>
      </c>
      <c r="I25" s="8">
        <f t="shared" si="2"/>
        <v>296</v>
      </c>
      <c r="J25" s="8">
        <f>F25-'[1]7(3)'!F25</f>
        <v>4038</v>
      </c>
      <c r="K25" s="8">
        <f t="shared" si="3"/>
        <v>-3742</v>
      </c>
      <c r="L25" s="11">
        <f t="shared" si="4"/>
        <v>-92.66963843486874</v>
      </c>
      <c r="M25" s="28"/>
    </row>
    <row r="26" spans="1:13" ht="15.75" customHeight="1">
      <c r="A26" s="8" t="s">
        <v>10</v>
      </c>
      <c r="B26" s="8">
        <v>14931</v>
      </c>
      <c r="C26" s="14">
        <v>4983</v>
      </c>
      <c r="D26" s="14">
        <v>8570</v>
      </c>
      <c r="E26" s="11">
        <f t="shared" si="5"/>
        <v>57.39736119482956</v>
      </c>
      <c r="F26" s="14">
        <v>4837</v>
      </c>
      <c r="G26" s="8">
        <f t="shared" si="0"/>
        <v>3733</v>
      </c>
      <c r="H26" s="11">
        <f t="shared" si="1"/>
        <v>77.17593549720901</v>
      </c>
      <c r="I26" s="8">
        <f t="shared" si="2"/>
        <v>3587</v>
      </c>
      <c r="J26" s="8">
        <f>F26-'[1]7(3)'!F26</f>
        <v>511</v>
      </c>
      <c r="K26" s="8">
        <f t="shared" si="3"/>
        <v>3076</v>
      </c>
      <c r="L26" s="11">
        <f t="shared" si="4"/>
        <v>601.9569471624267</v>
      </c>
      <c r="M26" s="28"/>
    </row>
    <row r="27" spans="1:13" ht="15.75" customHeight="1">
      <c r="A27" s="9" t="s">
        <v>70</v>
      </c>
      <c r="B27" s="8">
        <v>1824</v>
      </c>
      <c r="C27" s="14">
        <v>694</v>
      </c>
      <c r="D27" s="14">
        <v>757</v>
      </c>
      <c r="E27" s="11">
        <f t="shared" si="5"/>
        <v>41.502192982456144</v>
      </c>
      <c r="F27" s="14">
        <v>1292</v>
      </c>
      <c r="G27" s="8">
        <f t="shared" si="0"/>
        <v>-535</v>
      </c>
      <c r="H27" s="11">
        <f t="shared" si="1"/>
        <v>-41.408668730650156</v>
      </c>
      <c r="I27" s="8">
        <f t="shared" si="2"/>
        <v>63</v>
      </c>
      <c r="J27" s="8">
        <f>F27-'[1]7(3)'!F27</f>
        <v>92</v>
      </c>
      <c r="K27" s="8">
        <f t="shared" si="3"/>
        <v>-29</v>
      </c>
      <c r="L27" s="11">
        <f t="shared" si="4"/>
        <v>-31.521739130434785</v>
      </c>
      <c r="M27" s="28"/>
    </row>
    <row r="28" spans="1:13" ht="15.75" customHeight="1">
      <c r="A28" s="9" t="s">
        <v>71</v>
      </c>
      <c r="B28" s="8">
        <v>978</v>
      </c>
      <c r="C28" s="14">
        <v>634</v>
      </c>
      <c r="D28" s="14">
        <v>635</v>
      </c>
      <c r="E28" s="11">
        <f t="shared" si="5"/>
        <v>64.92842535787321</v>
      </c>
      <c r="F28" s="14">
        <v>524</v>
      </c>
      <c r="G28" s="8">
        <f t="shared" si="0"/>
        <v>111</v>
      </c>
      <c r="H28" s="11">
        <f t="shared" si="1"/>
        <v>21.183206106870227</v>
      </c>
      <c r="I28" s="8">
        <f t="shared" si="2"/>
        <v>1</v>
      </c>
      <c r="J28" s="8">
        <f>F28-'[1]7(3)'!F28</f>
        <v>3</v>
      </c>
      <c r="K28" s="8">
        <f t="shared" si="3"/>
        <v>-2</v>
      </c>
      <c r="L28" s="11">
        <f t="shared" si="4"/>
        <v>-66.66666666666666</v>
      </c>
      <c r="M28" s="28"/>
    </row>
    <row r="29" spans="1:13" ht="15.75" customHeight="1">
      <c r="A29" s="9" t="s">
        <v>72</v>
      </c>
      <c r="B29" s="8">
        <v>19066</v>
      </c>
      <c r="C29" s="14">
        <v>22430</v>
      </c>
      <c r="D29" s="14">
        <v>22811</v>
      </c>
      <c r="E29" s="11">
        <f t="shared" si="5"/>
        <v>119.64229518514632</v>
      </c>
      <c r="F29" s="14">
        <v>17052</v>
      </c>
      <c r="G29" s="8">
        <f t="shared" si="0"/>
        <v>5759</v>
      </c>
      <c r="H29" s="11">
        <f t="shared" si="1"/>
        <v>33.77316443818907</v>
      </c>
      <c r="I29" s="8">
        <f t="shared" si="2"/>
        <v>381</v>
      </c>
      <c r="J29" s="8">
        <f>F29-'[1]7(3)'!F29</f>
        <v>1526</v>
      </c>
      <c r="K29" s="8">
        <f t="shared" si="3"/>
        <v>-1145</v>
      </c>
      <c r="L29" s="11">
        <f t="shared" si="4"/>
        <v>-75.03276539973788</v>
      </c>
      <c r="M29" s="28"/>
    </row>
    <row r="30" spans="1:13" ht="15.75" customHeight="1">
      <c r="A30" s="9" t="s">
        <v>73</v>
      </c>
      <c r="B30" s="8">
        <v>10086</v>
      </c>
      <c r="C30" s="14">
        <v>8263</v>
      </c>
      <c r="D30" s="14">
        <v>8929</v>
      </c>
      <c r="E30" s="11">
        <f t="shared" si="5"/>
        <v>88.52865357921871</v>
      </c>
      <c r="F30" s="14">
        <v>7858</v>
      </c>
      <c r="G30" s="8">
        <f t="shared" si="0"/>
        <v>1071</v>
      </c>
      <c r="H30" s="11">
        <f t="shared" si="1"/>
        <v>13.629422244846017</v>
      </c>
      <c r="I30" s="8">
        <f t="shared" si="2"/>
        <v>666</v>
      </c>
      <c r="J30" s="8">
        <f>F30-'[1]7(3)'!F30</f>
        <v>104</v>
      </c>
      <c r="K30" s="8">
        <f t="shared" si="3"/>
        <v>562</v>
      </c>
      <c r="L30" s="11">
        <f t="shared" si="4"/>
        <v>540.3846153846155</v>
      </c>
      <c r="M30" s="28"/>
    </row>
    <row r="31" spans="1:13" ht="15.75" customHeight="1">
      <c r="A31" s="9" t="s">
        <v>74</v>
      </c>
      <c r="B31" s="8">
        <v>25950</v>
      </c>
      <c r="C31" s="14">
        <v>15940</v>
      </c>
      <c r="D31" s="14">
        <v>16204</v>
      </c>
      <c r="E31" s="11">
        <f t="shared" si="5"/>
        <v>62.4431599229287</v>
      </c>
      <c r="F31" s="14">
        <v>16049</v>
      </c>
      <c r="G31" s="8">
        <f t="shared" si="0"/>
        <v>155</v>
      </c>
      <c r="H31" s="11">
        <f t="shared" si="1"/>
        <v>0.9657922612000748</v>
      </c>
      <c r="I31" s="8">
        <f t="shared" si="2"/>
        <v>264</v>
      </c>
      <c r="J31" s="8">
        <f>F31-'[1]7(3)'!F31</f>
        <v>934</v>
      </c>
      <c r="K31" s="8">
        <f t="shared" si="3"/>
        <v>-670</v>
      </c>
      <c r="L31" s="11">
        <f t="shared" si="4"/>
        <v>-71.73447537473233</v>
      </c>
      <c r="M31" s="28"/>
    </row>
    <row r="32" spans="1:13" ht="15.75" customHeight="1">
      <c r="A32" s="25" t="s">
        <v>75</v>
      </c>
      <c r="B32" s="8">
        <v>3111</v>
      </c>
      <c r="C32" s="14">
        <v>2751</v>
      </c>
      <c r="D32" s="14">
        <v>2860</v>
      </c>
      <c r="E32" s="11">
        <f t="shared" si="5"/>
        <v>91.93185470909675</v>
      </c>
      <c r="F32" s="14">
        <v>676</v>
      </c>
      <c r="G32" s="8">
        <f t="shared" si="0"/>
        <v>2184</v>
      </c>
      <c r="H32" s="11">
        <f t="shared" si="1"/>
        <v>323.0769230769231</v>
      </c>
      <c r="I32" s="8">
        <f t="shared" si="2"/>
        <v>109</v>
      </c>
      <c r="J32" s="8">
        <f>F32-'[1]7(3)'!F32</f>
        <v>251</v>
      </c>
      <c r="K32" s="8">
        <f t="shared" si="3"/>
        <v>-142</v>
      </c>
      <c r="L32" s="11">
        <f t="shared" si="4"/>
        <v>-56.573705179282875</v>
      </c>
      <c r="M32" s="28"/>
    </row>
    <row r="33" spans="1:13" ht="15.75" customHeight="1">
      <c r="A33" s="7" t="s">
        <v>78</v>
      </c>
      <c r="B33" s="8">
        <f>SUM(B34:B41)</f>
        <v>1525804</v>
      </c>
      <c r="C33" s="14">
        <v>1334147</v>
      </c>
      <c r="D33" s="14">
        <v>1556072</v>
      </c>
      <c r="E33" s="11">
        <f t="shared" si="5"/>
        <v>101.98374103095811</v>
      </c>
      <c r="F33" s="14">
        <v>1317153</v>
      </c>
      <c r="G33" s="8">
        <f t="shared" si="0"/>
        <v>238919</v>
      </c>
      <c r="H33" s="11">
        <f t="shared" si="1"/>
        <v>18.139046868511098</v>
      </c>
      <c r="I33" s="8">
        <f t="shared" si="2"/>
        <v>221925</v>
      </c>
      <c r="J33" s="8">
        <f>F33-'[1]7(3)'!F33</f>
        <v>154933</v>
      </c>
      <c r="K33" s="8">
        <f t="shared" si="3"/>
        <v>66992</v>
      </c>
      <c r="L33" s="11">
        <f t="shared" si="4"/>
        <v>43.23933571285652</v>
      </c>
      <c r="M33" s="28"/>
    </row>
    <row r="34" spans="1:13" ht="15.75" customHeight="1">
      <c r="A34" s="8" t="s">
        <v>9</v>
      </c>
      <c r="B34" s="8">
        <v>451874</v>
      </c>
      <c r="C34" s="14">
        <v>203976</v>
      </c>
      <c r="D34" s="14">
        <v>268089</v>
      </c>
      <c r="E34" s="11">
        <f t="shared" si="5"/>
        <v>59.32826407361345</v>
      </c>
      <c r="F34" s="14">
        <v>246258</v>
      </c>
      <c r="G34" s="8">
        <f t="shared" si="0"/>
        <v>21831</v>
      </c>
      <c r="H34" s="11">
        <f t="shared" si="1"/>
        <v>8.865092707648078</v>
      </c>
      <c r="I34" s="8">
        <f t="shared" si="2"/>
        <v>64113</v>
      </c>
      <c r="J34" s="8">
        <f>F34-'[1]7(3)'!F34</f>
        <v>26769</v>
      </c>
      <c r="K34" s="8">
        <f t="shared" si="3"/>
        <v>37344</v>
      </c>
      <c r="L34" s="11">
        <f t="shared" si="4"/>
        <v>139.50465090216295</v>
      </c>
      <c r="M34" s="28"/>
    </row>
    <row r="35" spans="1:13" ht="15.75" customHeight="1">
      <c r="A35" s="8" t="s">
        <v>10</v>
      </c>
      <c r="B35" s="8">
        <v>206863</v>
      </c>
      <c r="C35" s="14">
        <v>132546</v>
      </c>
      <c r="D35" s="14">
        <v>152572</v>
      </c>
      <c r="E35" s="11">
        <f t="shared" si="5"/>
        <v>73.75509395106906</v>
      </c>
      <c r="F35" s="14">
        <v>102020</v>
      </c>
      <c r="G35" s="8">
        <f t="shared" si="0"/>
        <v>50552</v>
      </c>
      <c r="H35" s="11">
        <f t="shared" si="1"/>
        <v>49.55106841795726</v>
      </c>
      <c r="I35" s="8">
        <f t="shared" si="2"/>
        <v>20026</v>
      </c>
      <c r="J35" s="8">
        <f>F35-'[1]7(3)'!F35</f>
        <v>10019</v>
      </c>
      <c r="K35" s="8">
        <f t="shared" si="3"/>
        <v>10007</v>
      </c>
      <c r="L35" s="11">
        <f t="shared" si="4"/>
        <v>99.88022756762152</v>
      </c>
      <c r="M35" s="28"/>
    </row>
    <row r="36" spans="1:13" ht="15.75" customHeight="1">
      <c r="A36" s="9" t="s">
        <v>70</v>
      </c>
      <c r="B36" s="8">
        <v>32948</v>
      </c>
      <c r="C36" s="14">
        <v>32721</v>
      </c>
      <c r="D36" s="14">
        <v>40252</v>
      </c>
      <c r="E36" s="11">
        <f t="shared" si="5"/>
        <v>122.16826514507709</v>
      </c>
      <c r="F36" s="14">
        <v>33596</v>
      </c>
      <c r="G36" s="8">
        <f t="shared" si="0"/>
        <v>6656</v>
      </c>
      <c r="H36" s="11">
        <f t="shared" si="1"/>
        <v>19.811882366948446</v>
      </c>
      <c r="I36" s="8">
        <f t="shared" si="2"/>
        <v>7531</v>
      </c>
      <c r="J36" s="8">
        <f>F36-'[1]7(3)'!F36</f>
        <v>5068</v>
      </c>
      <c r="K36" s="8">
        <f t="shared" si="3"/>
        <v>2463</v>
      </c>
      <c r="L36" s="11">
        <f t="shared" si="4"/>
        <v>48.599052880820835</v>
      </c>
      <c r="M36" s="28"/>
    </row>
    <row r="37" spans="1:13" ht="15.75" customHeight="1">
      <c r="A37" s="9" t="s">
        <v>71</v>
      </c>
      <c r="B37" s="8">
        <v>6347</v>
      </c>
      <c r="C37" s="14">
        <v>11089</v>
      </c>
      <c r="D37" s="14">
        <v>11928</v>
      </c>
      <c r="E37" s="11">
        <f t="shared" si="5"/>
        <v>187.93130612887978</v>
      </c>
      <c r="F37" s="14">
        <v>10803</v>
      </c>
      <c r="G37" s="8">
        <f t="shared" si="0"/>
        <v>1125</v>
      </c>
      <c r="H37" s="11">
        <f t="shared" si="1"/>
        <v>10.413773951680088</v>
      </c>
      <c r="I37" s="8">
        <f t="shared" si="2"/>
        <v>839</v>
      </c>
      <c r="J37" s="8">
        <f>F37-'[1]7(3)'!F37</f>
        <v>2818</v>
      </c>
      <c r="K37" s="8">
        <f t="shared" si="3"/>
        <v>-1979</v>
      </c>
      <c r="L37" s="11">
        <f t="shared" si="4"/>
        <v>-70.22711142654364</v>
      </c>
      <c r="M37" s="28"/>
    </row>
    <row r="38" spans="1:13" ht="15.75" customHeight="1">
      <c r="A38" s="9" t="s">
        <v>72</v>
      </c>
      <c r="B38" s="8">
        <v>335524</v>
      </c>
      <c r="C38" s="14">
        <v>318553</v>
      </c>
      <c r="D38" s="14">
        <v>375443</v>
      </c>
      <c r="E38" s="11">
        <f t="shared" si="5"/>
        <v>111.89750956712486</v>
      </c>
      <c r="F38" s="14">
        <v>267693</v>
      </c>
      <c r="G38" s="8">
        <f t="shared" si="0"/>
        <v>107750</v>
      </c>
      <c r="H38" s="11">
        <f t="shared" si="1"/>
        <v>40.251332683335015</v>
      </c>
      <c r="I38" s="8">
        <f t="shared" si="2"/>
        <v>56890</v>
      </c>
      <c r="J38" s="8">
        <f>F38-'[1]7(3)'!F38</f>
        <v>43830</v>
      </c>
      <c r="K38" s="8">
        <f t="shared" si="3"/>
        <v>13060</v>
      </c>
      <c r="L38" s="11">
        <f t="shared" si="4"/>
        <v>29.7969427332877</v>
      </c>
      <c r="M38" s="28"/>
    </row>
    <row r="39" spans="1:13" ht="15.75" customHeight="1">
      <c r="A39" s="9" t="s">
        <v>73</v>
      </c>
      <c r="B39" s="8">
        <v>21630</v>
      </c>
      <c r="C39" s="14">
        <v>144127</v>
      </c>
      <c r="D39" s="14">
        <v>168290</v>
      </c>
      <c r="E39" s="11">
        <f t="shared" si="5"/>
        <v>778.0397595931577</v>
      </c>
      <c r="F39" s="14">
        <v>161622</v>
      </c>
      <c r="G39" s="8">
        <f t="shared" si="0"/>
        <v>6668</v>
      </c>
      <c r="H39" s="11">
        <f t="shared" si="1"/>
        <v>4.125675959955947</v>
      </c>
      <c r="I39" s="8">
        <f t="shared" si="2"/>
        <v>24163</v>
      </c>
      <c r="J39" s="8">
        <f>F39-'[1]7(3)'!F39</f>
        <v>23541</v>
      </c>
      <c r="K39" s="8">
        <f t="shared" si="3"/>
        <v>622</v>
      </c>
      <c r="L39" s="11">
        <f t="shared" si="4"/>
        <v>2.6421987171318126</v>
      </c>
      <c r="M39" s="28"/>
    </row>
    <row r="40" spans="1:13" ht="15.75" customHeight="1">
      <c r="A40" s="9" t="s">
        <v>74</v>
      </c>
      <c r="B40" s="8">
        <v>453088</v>
      </c>
      <c r="C40" s="14">
        <v>484431</v>
      </c>
      <c r="D40" s="14">
        <v>531925</v>
      </c>
      <c r="E40" s="11">
        <f t="shared" si="5"/>
        <v>117.39993113920475</v>
      </c>
      <c r="F40" s="14">
        <v>489482</v>
      </c>
      <c r="G40" s="8">
        <f t="shared" si="0"/>
        <v>42443</v>
      </c>
      <c r="H40" s="11">
        <f t="shared" si="1"/>
        <v>8.671003223816196</v>
      </c>
      <c r="I40" s="8">
        <f t="shared" si="2"/>
        <v>47494</v>
      </c>
      <c r="J40" s="8">
        <f>F40-'[1]7(3)'!F40</f>
        <v>41709</v>
      </c>
      <c r="K40" s="8">
        <f t="shared" si="3"/>
        <v>5785</v>
      </c>
      <c r="L40" s="11">
        <f t="shared" si="4"/>
        <v>13.869908173295931</v>
      </c>
      <c r="M40" s="28"/>
    </row>
    <row r="41" spans="1:13" ht="16.5" customHeight="1">
      <c r="A41" s="25" t="s">
        <v>75</v>
      </c>
      <c r="B41" s="8">
        <v>17530</v>
      </c>
      <c r="C41" s="14">
        <v>6704</v>
      </c>
      <c r="D41" s="14">
        <v>7573</v>
      </c>
      <c r="E41" s="11">
        <f t="shared" si="5"/>
        <v>43.20022818026241</v>
      </c>
      <c r="F41" s="14">
        <v>5679</v>
      </c>
      <c r="G41" s="8">
        <f t="shared" si="0"/>
        <v>1894</v>
      </c>
      <c r="H41" s="11">
        <f t="shared" si="1"/>
        <v>33.350942067265365</v>
      </c>
      <c r="I41" s="8">
        <f t="shared" si="2"/>
        <v>869</v>
      </c>
      <c r="J41" s="8">
        <f>F41-'[1]6(3)'!F41</f>
        <v>1483</v>
      </c>
      <c r="K41" s="8">
        <f t="shared" si="3"/>
        <v>-614</v>
      </c>
      <c r="L41" s="11">
        <f t="shared" si="4"/>
        <v>-41.40256237356709</v>
      </c>
      <c r="M41" s="26"/>
    </row>
    <row r="42" spans="1:8" ht="18" customHeight="1">
      <c r="A42" s="18" t="s">
        <v>79</v>
      </c>
      <c r="H42" s="31"/>
    </row>
    <row r="43" spans="1:13" ht="9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</row>
    <row r="44" ht="15.75">
      <c r="A44" s="49" t="s">
        <v>80</v>
      </c>
    </row>
  </sheetData>
  <mergeCells count="16">
    <mergeCell ref="L2:M2"/>
    <mergeCell ref="D3:G3"/>
    <mergeCell ref="F4:F5"/>
    <mergeCell ref="G4:G5"/>
    <mergeCell ref="L4:L5"/>
    <mergeCell ref="E4:E5"/>
    <mergeCell ref="D4:D5"/>
    <mergeCell ref="H4:H5"/>
    <mergeCell ref="I4:I5"/>
    <mergeCell ref="J4:J5"/>
    <mergeCell ref="K4:K5"/>
    <mergeCell ref="A43:M43"/>
    <mergeCell ref="M4:M5"/>
    <mergeCell ref="A4:A5"/>
    <mergeCell ref="B4:B5"/>
    <mergeCell ref="C4:C5"/>
  </mergeCells>
  <printOptions horizontalCentered="1" verticalCentered="1"/>
  <pageMargins left="0.5905511811023623" right="0.3937007874015748" top="0.5905511811023623" bottom="0.5905511811023623" header="0" footer="0.3937007874015748"/>
  <pageSetup horizontalDpi="180" verticalDpi="180" orientation="landscape" paperSize="9" scale="68" r:id="rId3"/>
  <headerFooter alignWithMargins="0">
    <oddFooter>&amp;L&amp;"Times New Roman,常规" &amp;C第&amp;"Times New Roman,常规"3&amp;"宋体,常规"页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微软用户</cp:lastModifiedBy>
  <cp:lastPrinted>2017-08-01T08:47:22Z</cp:lastPrinted>
  <dcterms:created xsi:type="dcterms:W3CDTF">2008-01-31T15:26:37Z</dcterms:created>
  <dcterms:modified xsi:type="dcterms:W3CDTF">2018-09-04T09:02:02Z</dcterms:modified>
  <cp:category/>
  <cp:version/>
  <cp:contentType/>
  <cp:contentStatus/>
</cp:coreProperties>
</file>