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55" windowHeight="8310" activeTab="0"/>
  </bookViews>
  <sheets>
    <sheet name="表2" sheetId="1" r:id="rId1"/>
  </sheets>
  <definedNames>
    <definedName name="_xlnm.Print_Titles" localSheetId="0">'表2'!$4:$5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<sst xmlns="http://schemas.openxmlformats.org/spreadsheetml/2006/main" count="89" uniqueCount="85">
  <si>
    <t>二、非税收入</t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</si>
  <si>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</si>
  <si>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收入合计</t>
  </si>
  <si>
    <t>支出合计</t>
  </si>
  <si>
    <t>收入总计</t>
  </si>
  <si>
    <t>支出总计</t>
  </si>
  <si>
    <r>
      <t xml:space="preserve">       </t>
    </r>
    <r>
      <rPr>
        <sz val="11"/>
        <rFont val="宋体"/>
        <family val="0"/>
      </rPr>
      <t>车船税</t>
    </r>
  </si>
  <si>
    <t>一、一般公共服务</t>
  </si>
  <si>
    <r>
      <t xml:space="preserve">       </t>
    </r>
    <r>
      <rPr>
        <sz val="11"/>
        <rFont val="宋体"/>
        <family val="0"/>
      </rPr>
      <t>资源税</t>
    </r>
  </si>
  <si>
    <r>
      <t xml:space="preserve">       </t>
    </r>
    <r>
      <rPr>
        <sz val="11"/>
        <rFont val="宋体"/>
        <family val="0"/>
      </rPr>
      <t>土地增值税</t>
    </r>
  </si>
  <si>
    <r>
      <t xml:space="preserve">       </t>
    </r>
    <r>
      <rPr>
        <sz val="11"/>
        <rFont val="宋体"/>
        <family val="0"/>
      </rPr>
      <t>专项收入</t>
    </r>
  </si>
  <si>
    <r>
      <t xml:space="preserve">       </t>
    </r>
    <r>
      <rPr>
        <sz val="11"/>
        <rFont val="宋体"/>
        <family val="0"/>
      </rPr>
      <t>罚没收入</t>
    </r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</si>
  <si>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</si>
  <si>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</si>
  <si>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</si>
  <si>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</si>
  <si>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</si>
  <si>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</si>
  <si>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</si>
  <si>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九、医疗卫生</t>
  </si>
  <si>
    <t>十、环境保护</t>
  </si>
  <si>
    <t>十一、城乡社区事务</t>
  </si>
  <si>
    <t>十三、交通运输</t>
  </si>
  <si>
    <t xml:space="preserve">       专项上解支出</t>
  </si>
  <si>
    <r>
      <t xml:space="preserve">              </t>
    </r>
    <r>
      <rPr>
        <sz val="11"/>
        <rFont val="宋体"/>
        <family val="0"/>
      </rPr>
      <t>净结余</t>
    </r>
  </si>
  <si>
    <t>单位：万元</t>
  </si>
  <si>
    <r>
      <t>收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</si>
  <si>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出</t>
    </r>
  </si>
  <si>
    <t>年初预算数</t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</si>
  <si>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</si>
  <si>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一、税收收入</t>
  </si>
  <si>
    <r>
      <t xml:space="preserve">       </t>
    </r>
    <r>
      <rPr>
        <sz val="11"/>
        <rFont val="宋体"/>
        <family val="0"/>
      </rPr>
      <t>增值税</t>
    </r>
  </si>
  <si>
    <r>
      <t xml:space="preserve">       </t>
    </r>
    <r>
      <rPr>
        <sz val="11"/>
        <rFont val="宋体"/>
        <family val="0"/>
      </rPr>
      <t>企业所得税</t>
    </r>
  </si>
  <si>
    <r>
      <t xml:space="preserve">       </t>
    </r>
    <r>
      <rPr>
        <sz val="11"/>
        <rFont val="宋体"/>
        <family val="0"/>
      </rPr>
      <t>个人所得税</t>
    </r>
  </si>
  <si>
    <r>
      <t xml:space="preserve">       </t>
    </r>
    <r>
      <rPr>
        <sz val="11"/>
        <rFont val="宋体"/>
        <family val="0"/>
      </rPr>
      <t>城市维护建设税</t>
    </r>
  </si>
  <si>
    <r>
      <t xml:space="preserve">       </t>
    </r>
    <r>
      <rPr>
        <sz val="11"/>
        <rFont val="宋体"/>
        <family val="0"/>
      </rPr>
      <t>房产税</t>
    </r>
  </si>
  <si>
    <r>
      <t xml:space="preserve">       </t>
    </r>
    <r>
      <rPr>
        <sz val="11"/>
        <rFont val="宋体"/>
        <family val="0"/>
      </rPr>
      <t>印花税</t>
    </r>
  </si>
  <si>
    <r>
      <t xml:space="preserve">       </t>
    </r>
    <r>
      <rPr>
        <sz val="11"/>
        <rFont val="宋体"/>
        <family val="0"/>
      </rPr>
      <t>城镇土地使用税</t>
    </r>
  </si>
  <si>
    <r>
      <t xml:space="preserve">       </t>
    </r>
    <r>
      <rPr>
        <sz val="11"/>
        <rFont val="宋体"/>
        <family val="0"/>
      </rPr>
      <t>耕地占用税</t>
    </r>
  </si>
  <si>
    <r>
      <t xml:space="preserve">       </t>
    </r>
    <r>
      <rPr>
        <sz val="11"/>
        <rFont val="宋体"/>
        <family val="0"/>
      </rPr>
      <t>契税</t>
    </r>
  </si>
  <si>
    <r>
      <t xml:space="preserve">       </t>
    </r>
    <r>
      <rPr>
        <sz val="11"/>
        <rFont val="宋体"/>
        <family val="0"/>
      </rPr>
      <t>行政事业性收费收入</t>
    </r>
  </si>
  <si>
    <r>
      <t xml:space="preserve">       </t>
    </r>
    <r>
      <rPr>
        <sz val="11"/>
        <rFont val="宋体"/>
        <family val="0"/>
      </rPr>
      <t>国有资源（资产）有偿使用收入</t>
    </r>
  </si>
  <si>
    <r>
      <t xml:space="preserve">       </t>
    </r>
    <r>
      <rPr>
        <sz val="11"/>
        <rFont val="宋体"/>
        <family val="0"/>
      </rPr>
      <t>其他收入</t>
    </r>
  </si>
  <si>
    <t xml:space="preserve">    体制上解支出</t>
  </si>
  <si>
    <t xml:space="preserve">       出口退税专项上解支出</t>
  </si>
  <si>
    <t xml:space="preserve">       调整工资转移支付补助收入</t>
  </si>
  <si>
    <t xml:space="preserve">       体制补助支出</t>
  </si>
  <si>
    <t xml:space="preserve">       结转</t>
  </si>
  <si>
    <t>十二、农林水事物</t>
  </si>
  <si>
    <t>十四、资源勘探电力信息等事务</t>
  </si>
  <si>
    <t>十五、商业服务业等事务</t>
  </si>
  <si>
    <t>十六、国土资源气象等事务</t>
  </si>
  <si>
    <t>十七、住房保障支出</t>
  </si>
  <si>
    <t>十八、粮油物资储备管理事务</t>
  </si>
  <si>
    <t>十九、其他支出</t>
  </si>
  <si>
    <t xml:space="preserve">       税收返还收入 </t>
  </si>
  <si>
    <t xml:space="preserve">       均衡性转移支付补助资金</t>
  </si>
  <si>
    <t xml:space="preserve">       基本财力保障机制奖补资金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</si>
  <si>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3.其他调入</t>
    </r>
  </si>
  <si>
    <t xml:space="preserve">       其他财力性转移支付收入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</si>
  <si>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1.政府性基金调入</t>
    </r>
  </si>
  <si>
    <r>
      <t xml:space="preserve"> 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2.国有资本经营调入</t>
    </r>
  </si>
  <si>
    <r>
      <t xml:space="preserve">       </t>
    </r>
    <r>
      <rPr>
        <sz val="11"/>
        <rFont val="宋体"/>
        <family val="0"/>
      </rPr>
      <t>政府住房基金收入</t>
    </r>
  </si>
  <si>
    <r>
      <t xml:space="preserve">       </t>
    </r>
    <r>
      <rPr>
        <sz val="11"/>
        <rFont val="宋体"/>
        <family val="0"/>
      </rPr>
      <t>环保税</t>
    </r>
  </si>
  <si>
    <t xml:space="preserve">   转移性支出</t>
  </si>
  <si>
    <t xml:space="preserve">  上解上级支出</t>
  </si>
  <si>
    <t xml:space="preserve">  补助下级支出</t>
  </si>
  <si>
    <t>下级上解收入</t>
  </si>
  <si>
    <t>上年结余结转收入</t>
  </si>
  <si>
    <t>调入预算稳定调节基金</t>
  </si>
  <si>
    <t>调入资金</t>
  </si>
  <si>
    <t xml:space="preserve">   调出资金</t>
  </si>
  <si>
    <t xml:space="preserve">   年终结余</t>
  </si>
  <si>
    <r>
      <t xml:space="preserve">    </t>
    </r>
    <r>
      <rPr>
        <b/>
        <sz val="11"/>
        <rFont val="宋体"/>
        <family val="0"/>
      </rPr>
      <t>上级财力性补助收入</t>
    </r>
  </si>
  <si>
    <t xml:space="preserve">   上级提前下达的专项转移支付收入</t>
  </si>
  <si>
    <t>债券转贷收入-一般债券转贷收入</t>
  </si>
  <si>
    <t xml:space="preserve">  转移性收入 </t>
  </si>
  <si>
    <t>说明：</t>
  </si>
  <si>
    <t>附表2</t>
  </si>
  <si>
    <t>2019年汕尾市市级一般公共预算第二次调整情况表</t>
  </si>
  <si>
    <t>第一次调整预算数</t>
  </si>
  <si>
    <t>第二次调整增加数</t>
  </si>
  <si>
    <t>第二次调整后预算数</t>
  </si>
  <si>
    <r>
      <t>1、</t>
    </r>
    <r>
      <rPr>
        <sz val="14"/>
        <rFont val="宋体"/>
        <family val="0"/>
      </rPr>
      <t>2019</t>
    </r>
    <r>
      <rPr>
        <sz val="14"/>
        <rFont val="宋体"/>
        <family val="0"/>
      </rPr>
      <t>年市级一般公共预算总收入年初预算数为</t>
    </r>
    <r>
      <rPr>
        <sz val="14"/>
        <rFont val="宋体"/>
        <family val="0"/>
      </rPr>
      <t>477409</t>
    </r>
    <r>
      <rPr>
        <sz val="14"/>
        <rFont val="宋体"/>
        <family val="0"/>
      </rPr>
      <t>万元，第一次调整预算数为</t>
    </r>
    <r>
      <rPr>
        <sz val="14"/>
        <rFont val="宋体"/>
        <family val="0"/>
      </rPr>
      <t>487409</t>
    </r>
    <r>
      <rPr>
        <sz val="14"/>
        <rFont val="宋体"/>
        <family val="0"/>
      </rPr>
      <t>万元（增加第一批一般债券资金</t>
    </r>
    <r>
      <rPr>
        <sz val="14"/>
        <rFont val="宋体"/>
        <family val="0"/>
      </rPr>
      <t>10000</t>
    </r>
    <r>
      <rPr>
        <sz val="14"/>
        <rFont val="宋体"/>
        <family val="0"/>
      </rPr>
      <t>万元），第二次调整预算数为</t>
    </r>
    <r>
      <rPr>
        <sz val="14"/>
        <rFont val="宋体"/>
        <family val="0"/>
      </rPr>
      <t>538809</t>
    </r>
    <r>
      <rPr>
        <sz val="14"/>
        <rFont val="宋体"/>
        <family val="0"/>
      </rPr>
      <t>万元，比第一次调整预算数增加</t>
    </r>
    <r>
      <rPr>
        <sz val="14"/>
        <rFont val="宋体"/>
        <family val="0"/>
      </rPr>
      <t>51400</t>
    </r>
    <r>
      <rPr>
        <sz val="14"/>
        <rFont val="宋体"/>
        <family val="0"/>
      </rPr>
      <t>万元（增加第二批一般债券资金</t>
    </r>
    <r>
      <rPr>
        <sz val="14"/>
        <rFont val="宋体"/>
        <family val="0"/>
      </rPr>
      <t>51400</t>
    </r>
    <r>
      <rPr>
        <sz val="14"/>
        <rFont val="宋体"/>
        <family val="0"/>
      </rPr>
      <t>万元）。</t>
    </r>
  </si>
  <si>
    <r>
      <t>2、</t>
    </r>
    <r>
      <rPr>
        <sz val="14"/>
        <rFont val="宋体"/>
        <family val="0"/>
      </rPr>
      <t>2019</t>
    </r>
    <r>
      <rPr>
        <sz val="14"/>
        <rFont val="宋体"/>
        <family val="0"/>
      </rPr>
      <t>年市级一般公共预算总支出年初预算数为</t>
    </r>
    <r>
      <rPr>
        <sz val="14"/>
        <rFont val="宋体"/>
        <family val="0"/>
      </rPr>
      <t>477409</t>
    </r>
    <r>
      <rPr>
        <sz val="14"/>
        <rFont val="宋体"/>
        <family val="0"/>
      </rPr>
      <t>万元，第一次调整预算数为</t>
    </r>
    <r>
      <rPr>
        <sz val="14"/>
        <rFont val="宋体"/>
        <family val="0"/>
      </rPr>
      <t>487409</t>
    </r>
    <r>
      <rPr>
        <sz val="14"/>
        <rFont val="宋体"/>
        <family val="0"/>
      </rPr>
      <t>万元（增加第一批一般债券资金相应安排的支出</t>
    </r>
    <r>
      <rPr>
        <sz val="14"/>
        <rFont val="宋体"/>
        <family val="0"/>
      </rPr>
      <t>10000</t>
    </r>
    <r>
      <rPr>
        <sz val="14"/>
        <rFont val="宋体"/>
        <family val="0"/>
      </rPr>
      <t>万元），第二次调整预算数为</t>
    </r>
    <r>
      <rPr>
        <sz val="14"/>
        <rFont val="宋体"/>
        <family val="0"/>
      </rPr>
      <t>538809</t>
    </r>
    <r>
      <rPr>
        <sz val="14"/>
        <rFont val="宋体"/>
        <family val="0"/>
      </rPr>
      <t>万元，比第一次调整预算数增加</t>
    </r>
    <r>
      <rPr>
        <sz val="14"/>
        <rFont val="宋体"/>
        <family val="0"/>
      </rPr>
      <t>51400</t>
    </r>
    <r>
      <rPr>
        <sz val="14"/>
        <rFont val="宋体"/>
        <family val="0"/>
      </rPr>
      <t>万元（增加汕尾市委党校迁建项目等第二批一般债券资金相应安排的支出</t>
    </r>
    <r>
      <rPr>
        <sz val="14"/>
        <rFont val="宋体"/>
        <family val="0"/>
      </rPr>
      <t>51400</t>
    </r>
    <r>
      <rPr>
        <sz val="14"/>
        <rFont val="宋体"/>
        <family val="0"/>
      </rPr>
      <t>万元</t>
    </r>
    <r>
      <rPr>
        <sz val="14"/>
        <rFont val="宋体"/>
        <family val="0"/>
      </rPr>
      <t xml:space="preserve">）
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</si>
</sst>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[Red]0"/>
    <numFmt numFmtId="178" formatCode="0.0;[Red]0.0"/>
    <numFmt numFmtId="179" formatCode="0_ "/>
    <numFmt numFmtId="180" formatCode="0.00_ "/>
    <numFmt numFmtId="181" formatCode="0_);[Red]\(0\)"/>
  </numFmts>
  <fonts count="33">
    <font>
      <sz val="12"/>
      <name val="宋体"/>
      <family val="0"/>
    </font>
    <font>
      <sz val="9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name val="Times New Roman"/>
      <family val="1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黑体"/>
      <family val="3"/>
    </font>
    <font>
      <b/>
      <sz val="20"/>
      <name val="黑体"/>
      <family val="3"/>
    </font>
    <font>
      <sz val="14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16" borderId="8" applyNumberFormat="0" applyAlignment="0" applyProtection="0"/>
    <xf numFmtId="0" fontId="32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1" fontId="6" fillId="0" borderId="10" xfId="0" applyNumberFormat="1" applyFont="1" applyBorder="1" applyAlignment="1" applyProtection="1">
      <alignment horizontal="left" indent="1"/>
      <protection locked="0"/>
    </xf>
    <xf numFmtId="0" fontId="6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>
      <alignment horizontal="left" indent="1"/>
    </xf>
    <xf numFmtId="1" fontId="6" fillId="0" borderId="10" xfId="0" applyNumberFormat="1" applyFont="1" applyBorder="1" applyAlignment="1" applyProtection="1">
      <alignment/>
      <protection locked="0"/>
    </xf>
    <xf numFmtId="1" fontId="9" fillId="0" borderId="10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1" fontId="6" fillId="0" borderId="10" xfId="0" applyNumberFormat="1" applyFont="1" applyBorder="1" applyAlignment="1" applyProtection="1">
      <alignment vertical="center"/>
      <protection locked="0"/>
    </xf>
    <xf numFmtId="0" fontId="6" fillId="0" borderId="10" xfId="0" applyNumberFormat="1" applyFont="1" applyBorder="1" applyAlignment="1" applyProtection="1">
      <alignment vertical="center"/>
      <protection locked="0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77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179" fontId="0" fillId="0" borderId="10" xfId="0" applyNumberFormat="1" applyBorder="1" applyAlignment="1">
      <alignment/>
    </xf>
    <xf numFmtId="0" fontId="0" fillId="24" borderId="11" xfId="0" applyNumberFormat="1" applyFont="1" applyFill="1" applyBorder="1" applyAlignment="1" applyProtection="1">
      <alignment horizontal="left" vertical="center"/>
      <protection/>
    </xf>
    <xf numFmtId="0" fontId="5" fillId="0" borderId="12" xfId="0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indent="1"/>
    </xf>
    <xf numFmtId="1" fontId="9" fillId="0" borderId="10" xfId="0" applyNumberFormat="1" applyFont="1" applyBorder="1" applyAlignment="1" applyProtection="1">
      <alignment/>
      <protection locked="0"/>
    </xf>
    <xf numFmtId="0" fontId="9" fillId="0" borderId="10" xfId="0" applyNumberFormat="1" applyFont="1" applyBorder="1" applyAlignment="1" applyProtection="1">
      <alignment/>
      <protection locked="0"/>
    </xf>
    <xf numFmtId="0" fontId="5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81" fontId="0" fillId="0" borderId="10" xfId="0" applyNumberFormat="1" applyFont="1" applyBorder="1" applyAlignment="1">
      <alignment horizontal="right" vertical="center"/>
    </xf>
    <xf numFmtId="1" fontId="6" fillId="0" borderId="10" xfId="0" applyNumberFormat="1" applyFont="1" applyBorder="1" applyAlignment="1" applyProtection="1">
      <alignment/>
      <protection locked="0"/>
    </xf>
    <xf numFmtId="0" fontId="9" fillId="0" borderId="10" xfId="0" applyFont="1" applyBorder="1" applyAlignment="1">
      <alignment horizontal="left" indent="1"/>
    </xf>
    <xf numFmtId="1" fontId="9" fillId="0" borderId="10" xfId="0" applyNumberFormat="1" applyFont="1" applyBorder="1" applyAlignment="1" applyProtection="1">
      <alignment vertical="center"/>
      <protection locked="0"/>
    </xf>
    <xf numFmtId="1" fontId="9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>
      <alignment horizontal="right"/>
    </xf>
    <xf numFmtId="0" fontId="0" fillId="0" borderId="0" xfId="0" applyFont="1" applyAlignment="1">
      <alignment/>
    </xf>
    <xf numFmtId="181" fontId="0" fillId="0" borderId="10" xfId="0" applyNumberFormat="1" applyBorder="1" applyAlignment="1">
      <alignment/>
    </xf>
    <xf numFmtId="181" fontId="5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5" fillId="0" borderId="15" xfId="0" applyFont="1" applyFill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0" xfId="0" applyFont="1" applyFill="1" applyBorder="1" applyAlignment="1">
      <alignment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showZeros="0" tabSelected="1" zoomScalePageLayoutView="0" workbookViewId="0" topLeftCell="A23">
      <selection activeCell="I41" sqref="I41"/>
    </sheetView>
  </sheetViews>
  <sheetFormatPr defaultColWidth="9.00390625" defaultRowHeight="14.25"/>
  <cols>
    <col min="1" max="1" width="34.375" style="0" customWidth="1"/>
    <col min="2" max="4" width="9.50390625" style="0" customWidth="1"/>
    <col min="5" max="5" width="9.75390625" style="0" customWidth="1"/>
    <col min="6" max="6" width="27.875" style="0" customWidth="1"/>
    <col min="7" max="8" width="10.00390625" style="0" customWidth="1"/>
    <col min="9" max="9" width="9.875" style="0" customWidth="1"/>
    <col min="10" max="10" width="9.375" style="0" customWidth="1"/>
  </cols>
  <sheetData>
    <row r="1" spans="1:10" ht="15" customHeight="1">
      <c r="A1" s="38" t="s">
        <v>78</v>
      </c>
      <c r="J1" s="9"/>
    </row>
    <row r="2" spans="1:10" s="10" customFormat="1" ht="21.75" customHeight="1">
      <c r="A2" s="44" t="s">
        <v>79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" customHeight="1">
      <c r="A3" s="10"/>
      <c r="J3" s="9" t="s">
        <v>25</v>
      </c>
    </row>
    <row r="4" spans="1:10" ht="20.25" customHeight="1">
      <c r="A4" s="41" t="s">
        <v>26</v>
      </c>
      <c r="B4" s="42"/>
      <c r="C4" s="42"/>
      <c r="D4" s="42"/>
      <c r="E4" s="43"/>
      <c r="F4" s="41" t="s">
        <v>27</v>
      </c>
      <c r="G4" s="42"/>
      <c r="H4" s="42"/>
      <c r="I4" s="42"/>
      <c r="J4" s="43"/>
    </row>
    <row r="5" spans="1:10" ht="46.5" customHeight="1">
      <c r="A5" s="25" t="s">
        <v>1</v>
      </c>
      <c r="B5" s="25" t="s">
        <v>28</v>
      </c>
      <c r="C5" s="25" t="s">
        <v>80</v>
      </c>
      <c r="D5" s="25" t="s">
        <v>81</v>
      </c>
      <c r="E5" s="25" t="s">
        <v>82</v>
      </c>
      <c r="F5" s="25" t="s">
        <v>29</v>
      </c>
      <c r="G5" s="25" t="s">
        <v>28</v>
      </c>
      <c r="H5" s="25" t="s">
        <v>80</v>
      </c>
      <c r="I5" s="25" t="s">
        <v>81</v>
      </c>
      <c r="J5" s="25" t="s">
        <v>82</v>
      </c>
    </row>
    <row r="6" spans="1:10" ht="18" customHeight="1">
      <c r="A6" s="1" t="s">
        <v>30</v>
      </c>
      <c r="B6" s="30">
        <f>SUM(B7:B20)</f>
        <v>80425</v>
      </c>
      <c r="C6" s="30">
        <v>80425</v>
      </c>
      <c r="D6" s="17">
        <f>SUM(D7:D19)</f>
        <v>0</v>
      </c>
      <c r="E6" s="17">
        <f>SUM(E7:E19)</f>
        <v>80425</v>
      </c>
      <c r="F6" s="21" t="s">
        <v>7</v>
      </c>
      <c r="G6" s="32">
        <v>74917</v>
      </c>
      <c r="H6" s="32">
        <v>74917</v>
      </c>
      <c r="I6" s="2"/>
      <c r="J6" s="39">
        <f>SUM(H6:I6)</f>
        <v>74917</v>
      </c>
    </row>
    <row r="7" spans="1:10" ht="18" customHeight="1">
      <c r="A7" s="3" t="s">
        <v>31</v>
      </c>
      <c r="B7" s="31">
        <v>19000</v>
      </c>
      <c r="C7" s="31">
        <v>19000</v>
      </c>
      <c r="D7" s="22"/>
      <c r="E7" s="16">
        <f>SUM(C7:D7)</f>
        <v>19000</v>
      </c>
      <c r="F7" s="21" t="s">
        <v>12</v>
      </c>
      <c r="G7" s="37"/>
      <c r="H7" s="37">
        <v>0</v>
      </c>
      <c r="I7" s="16"/>
      <c r="J7" s="39">
        <f aca="true" t="shared" si="0" ref="J7:J48">SUM(H7:I7)</f>
        <v>0</v>
      </c>
    </row>
    <row r="8" spans="1:10" ht="18" customHeight="1">
      <c r="A8" s="3" t="s">
        <v>32</v>
      </c>
      <c r="B8" s="31">
        <v>12000</v>
      </c>
      <c r="C8" s="31">
        <v>12000</v>
      </c>
      <c r="D8" s="16"/>
      <c r="E8" s="16">
        <f aca="true" t="shared" si="1" ref="E8:E19">SUM(C8:D8)</f>
        <v>12000</v>
      </c>
      <c r="F8" s="21" t="s">
        <v>13</v>
      </c>
      <c r="G8" s="2">
        <v>361</v>
      </c>
      <c r="H8" s="2">
        <v>361</v>
      </c>
      <c r="I8" s="16"/>
      <c r="J8" s="39">
        <f t="shared" si="0"/>
        <v>361</v>
      </c>
    </row>
    <row r="9" spans="1:10" ht="18" customHeight="1">
      <c r="A9" s="3" t="s">
        <v>33</v>
      </c>
      <c r="B9" s="31">
        <v>2500</v>
      </c>
      <c r="C9" s="31">
        <v>2500</v>
      </c>
      <c r="D9" s="16"/>
      <c r="E9" s="16">
        <f t="shared" si="1"/>
        <v>2500</v>
      </c>
      <c r="F9" s="21" t="s">
        <v>14</v>
      </c>
      <c r="G9" s="2">
        <v>40451</v>
      </c>
      <c r="H9" s="2">
        <v>40451</v>
      </c>
      <c r="I9" s="16"/>
      <c r="J9" s="39">
        <f t="shared" si="0"/>
        <v>40451</v>
      </c>
    </row>
    <row r="10" spans="1:10" ht="18" customHeight="1">
      <c r="A10" s="3" t="s">
        <v>8</v>
      </c>
      <c r="B10" s="31">
        <v>25</v>
      </c>
      <c r="C10" s="31">
        <v>25</v>
      </c>
      <c r="D10" s="16"/>
      <c r="E10" s="16">
        <f t="shared" si="1"/>
        <v>25</v>
      </c>
      <c r="F10" s="21" t="s">
        <v>15</v>
      </c>
      <c r="G10" s="2">
        <v>44146</v>
      </c>
      <c r="H10" s="2">
        <v>45646</v>
      </c>
      <c r="I10" s="16">
        <v>14700</v>
      </c>
      <c r="J10" s="39">
        <f t="shared" si="0"/>
        <v>60346</v>
      </c>
    </row>
    <row r="11" spans="1:10" ht="18" customHeight="1">
      <c r="A11" s="3" t="s">
        <v>34</v>
      </c>
      <c r="B11" s="31">
        <v>6200</v>
      </c>
      <c r="C11" s="31">
        <v>6200</v>
      </c>
      <c r="D11" s="16"/>
      <c r="E11" s="16">
        <f t="shared" si="1"/>
        <v>6200</v>
      </c>
      <c r="F11" s="21" t="s">
        <v>16</v>
      </c>
      <c r="G11" s="2">
        <v>37536</v>
      </c>
      <c r="H11" s="2">
        <v>37536</v>
      </c>
      <c r="I11" s="16"/>
      <c r="J11" s="39">
        <f t="shared" si="0"/>
        <v>37536</v>
      </c>
    </row>
    <row r="12" spans="1:10" ht="18" customHeight="1">
      <c r="A12" s="3" t="s">
        <v>35</v>
      </c>
      <c r="B12" s="31">
        <v>3700</v>
      </c>
      <c r="C12" s="31">
        <v>3700</v>
      </c>
      <c r="D12" s="16"/>
      <c r="E12" s="16">
        <f t="shared" si="1"/>
        <v>3700</v>
      </c>
      <c r="F12" s="21" t="s">
        <v>17</v>
      </c>
      <c r="G12" s="2">
        <v>17703</v>
      </c>
      <c r="H12" s="2">
        <v>17703</v>
      </c>
      <c r="I12" s="16"/>
      <c r="J12" s="39">
        <f t="shared" si="0"/>
        <v>17703</v>
      </c>
    </row>
    <row r="13" spans="1:10" ht="18" customHeight="1">
      <c r="A13" s="3" t="s">
        <v>36</v>
      </c>
      <c r="B13" s="31">
        <v>2100</v>
      </c>
      <c r="C13" s="31">
        <v>2100</v>
      </c>
      <c r="D13" s="16"/>
      <c r="E13" s="16">
        <f t="shared" si="1"/>
        <v>2100</v>
      </c>
      <c r="F13" s="21" t="s">
        <v>18</v>
      </c>
      <c r="G13" s="2">
        <v>51180</v>
      </c>
      <c r="H13" s="2">
        <v>51180</v>
      </c>
      <c r="I13" s="16"/>
      <c r="J13" s="39">
        <f t="shared" si="0"/>
        <v>51180</v>
      </c>
    </row>
    <row r="14" spans="1:10" ht="18" customHeight="1">
      <c r="A14" s="3" t="s">
        <v>37</v>
      </c>
      <c r="B14" s="31">
        <v>3800</v>
      </c>
      <c r="C14" s="31">
        <v>3800</v>
      </c>
      <c r="D14" s="16"/>
      <c r="E14" s="16">
        <f t="shared" si="1"/>
        <v>3800</v>
      </c>
      <c r="F14" s="21" t="s">
        <v>19</v>
      </c>
      <c r="G14" s="2">
        <v>21739</v>
      </c>
      <c r="H14" s="2">
        <v>21739</v>
      </c>
      <c r="I14" s="16">
        <v>1361</v>
      </c>
      <c r="J14" s="39">
        <f t="shared" si="0"/>
        <v>23100</v>
      </c>
    </row>
    <row r="15" spans="1:10" ht="18" customHeight="1">
      <c r="A15" s="3" t="s">
        <v>9</v>
      </c>
      <c r="B15" s="31">
        <v>9600</v>
      </c>
      <c r="C15" s="31">
        <v>9600</v>
      </c>
      <c r="D15" s="16"/>
      <c r="E15" s="16">
        <f t="shared" si="1"/>
        <v>9600</v>
      </c>
      <c r="F15" s="21" t="s">
        <v>20</v>
      </c>
      <c r="G15" s="2">
        <v>20960</v>
      </c>
      <c r="H15" s="2">
        <v>20960</v>
      </c>
      <c r="I15" s="16"/>
      <c r="J15" s="39">
        <f t="shared" si="0"/>
        <v>20960</v>
      </c>
    </row>
    <row r="16" spans="1:10" ht="18" customHeight="1">
      <c r="A16" s="3" t="s">
        <v>6</v>
      </c>
      <c r="B16" s="31">
        <v>1300</v>
      </c>
      <c r="C16" s="31">
        <v>1300</v>
      </c>
      <c r="D16" s="16"/>
      <c r="E16" s="16">
        <f t="shared" si="1"/>
        <v>1300</v>
      </c>
      <c r="F16" s="21" t="s">
        <v>21</v>
      </c>
      <c r="G16" s="2">
        <v>22660</v>
      </c>
      <c r="H16" s="2">
        <v>31160</v>
      </c>
      <c r="I16" s="16">
        <v>35339</v>
      </c>
      <c r="J16" s="39">
        <f t="shared" si="0"/>
        <v>66499</v>
      </c>
    </row>
    <row r="17" spans="1:10" ht="18" customHeight="1">
      <c r="A17" s="3" t="s">
        <v>38</v>
      </c>
      <c r="B17" s="31">
        <v>4000</v>
      </c>
      <c r="C17" s="31">
        <v>4000</v>
      </c>
      <c r="D17" s="16"/>
      <c r="E17" s="16">
        <f t="shared" si="1"/>
        <v>4000</v>
      </c>
      <c r="F17" s="21" t="s">
        <v>48</v>
      </c>
      <c r="G17" s="2">
        <v>45666</v>
      </c>
      <c r="H17" s="2">
        <v>45666</v>
      </c>
      <c r="I17" s="16"/>
      <c r="J17" s="39">
        <f t="shared" si="0"/>
        <v>45666</v>
      </c>
    </row>
    <row r="18" spans="1:10" ht="18" customHeight="1">
      <c r="A18" s="3" t="s">
        <v>39</v>
      </c>
      <c r="B18" s="31">
        <v>16000</v>
      </c>
      <c r="C18" s="31">
        <v>16000</v>
      </c>
      <c r="D18" s="16"/>
      <c r="E18" s="16">
        <f t="shared" si="1"/>
        <v>16000</v>
      </c>
      <c r="F18" s="21" t="s">
        <v>22</v>
      </c>
      <c r="G18" s="2">
        <v>18847</v>
      </c>
      <c r="H18" s="2">
        <v>18847</v>
      </c>
      <c r="I18" s="16"/>
      <c r="J18" s="39">
        <f t="shared" si="0"/>
        <v>18847</v>
      </c>
    </row>
    <row r="19" spans="1:10" ht="18" customHeight="1">
      <c r="A19" s="3" t="s">
        <v>63</v>
      </c>
      <c r="B19" s="31">
        <v>200</v>
      </c>
      <c r="C19" s="31">
        <v>200</v>
      </c>
      <c r="D19" s="16"/>
      <c r="E19" s="16">
        <f t="shared" si="1"/>
        <v>200</v>
      </c>
      <c r="F19" s="21" t="s">
        <v>49</v>
      </c>
      <c r="G19" s="2">
        <v>1504</v>
      </c>
      <c r="H19" s="2">
        <v>1504</v>
      </c>
      <c r="I19" s="16"/>
      <c r="J19" s="39">
        <f t="shared" si="0"/>
        <v>1504</v>
      </c>
    </row>
    <row r="20" spans="1:10" ht="18" customHeight="1">
      <c r="A20" s="3"/>
      <c r="B20" s="22"/>
      <c r="C20" s="22">
        <v>0</v>
      </c>
      <c r="D20" s="16"/>
      <c r="E20" s="16">
        <f>SUM(B20:D20)</f>
        <v>0</v>
      </c>
      <c r="F20" s="21" t="s">
        <v>50</v>
      </c>
      <c r="G20" s="2">
        <v>643</v>
      </c>
      <c r="H20" s="2">
        <v>643</v>
      </c>
      <c r="I20" s="16"/>
      <c r="J20" s="39">
        <f t="shared" si="0"/>
        <v>643</v>
      </c>
    </row>
    <row r="21" spans="1:10" ht="18" customHeight="1">
      <c r="A21" s="1" t="s">
        <v>0</v>
      </c>
      <c r="B21" s="17">
        <f>SUM(B22:B27)</f>
        <v>58405</v>
      </c>
      <c r="C21" s="17">
        <v>58405</v>
      </c>
      <c r="D21" s="17">
        <f>SUM(D22:D27)</f>
        <v>0</v>
      </c>
      <c r="E21" s="26">
        <f aca="true" t="shared" si="2" ref="E21:E27">SUM(C21:D21)</f>
        <v>58405</v>
      </c>
      <c r="F21" s="1" t="s">
        <v>51</v>
      </c>
      <c r="G21" s="2">
        <v>12045</v>
      </c>
      <c r="H21" s="2">
        <v>12045</v>
      </c>
      <c r="I21" s="16"/>
      <c r="J21" s="39">
        <f t="shared" si="0"/>
        <v>12045</v>
      </c>
    </row>
    <row r="22" spans="1:10" ht="18" customHeight="1">
      <c r="A22" s="3" t="s">
        <v>10</v>
      </c>
      <c r="B22" s="31">
        <v>20000</v>
      </c>
      <c r="C22" s="31">
        <v>20000</v>
      </c>
      <c r="D22" s="16"/>
      <c r="E22" s="16">
        <f t="shared" si="2"/>
        <v>20000</v>
      </c>
      <c r="F22" s="1" t="s">
        <v>52</v>
      </c>
      <c r="G22" s="2">
        <v>7000</v>
      </c>
      <c r="H22" s="2">
        <v>7000</v>
      </c>
      <c r="I22" s="2"/>
      <c r="J22" s="39">
        <f t="shared" si="0"/>
        <v>7000</v>
      </c>
    </row>
    <row r="23" spans="1:10" ht="18" customHeight="1">
      <c r="A23" s="3" t="s">
        <v>40</v>
      </c>
      <c r="B23" s="31">
        <v>8000</v>
      </c>
      <c r="C23" s="31">
        <v>8000</v>
      </c>
      <c r="D23" s="16"/>
      <c r="E23" s="16">
        <f t="shared" si="2"/>
        <v>8000</v>
      </c>
      <c r="F23" s="1" t="s">
        <v>53</v>
      </c>
      <c r="G23" s="2">
        <v>5659</v>
      </c>
      <c r="H23" s="2">
        <v>5659</v>
      </c>
      <c r="I23" s="2"/>
      <c r="J23" s="39">
        <f t="shared" si="0"/>
        <v>5659</v>
      </c>
    </row>
    <row r="24" spans="1:10" ht="18" customHeight="1">
      <c r="A24" s="3" t="s">
        <v>11</v>
      </c>
      <c r="B24" s="31">
        <v>5000</v>
      </c>
      <c r="C24" s="31">
        <v>5000</v>
      </c>
      <c r="D24" s="16"/>
      <c r="E24" s="16">
        <f t="shared" si="2"/>
        <v>5000</v>
      </c>
      <c r="F24" s="1" t="s">
        <v>54</v>
      </c>
      <c r="G24" s="2">
        <v>44969</v>
      </c>
      <c r="H24" s="2">
        <v>44969</v>
      </c>
      <c r="I24" s="23"/>
      <c r="J24" s="39">
        <f t="shared" si="0"/>
        <v>44969</v>
      </c>
    </row>
    <row r="25" spans="1:10" ht="18" customHeight="1">
      <c r="A25" s="3" t="s">
        <v>41</v>
      </c>
      <c r="B25" s="31">
        <v>12500</v>
      </c>
      <c r="C25" s="31">
        <v>12500</v>
      </c>
      <c r="D25" s="23"/>
      <c r="E25" s="16">
        <f t="shared" si="2"/>
        <v>12500</v>
      </c>
      <c r="F25" s="3"/>
      <c r="G25" s="2"/>
      <c r="H25" s="2"/>
      <c r="I25" s="2"/>
      <c r="J25" s="39">
        <f t="shared" si="0"/>
        <v>0</v>
      </c>
    </row>
    <row r="26" spans="1:10" ht="18" customHeight="1">
      <c r="A26" s="3" t="s">
        <v>62</v>
      </c>
      <c r="B26" s="31">
        <v>230</v>
      </c>
      <c r="C26" s="31">
        <v>230</v>
      </c>
      <c r="D26" s="23"/>
      <c r="E26" s="16">
        <f t="shared" si="2"/>
        <v>230</v>
      </c>
      <c r="F26" s="3"/>
      <c r="G26" s="2"/>
      <c r="H26" s="2"/>
      <c r="I26" s="2"/>
      <c r="J26" s="39">
        <f t="shared" si="0"/>
        <v>0</v>
      </c>
    </row>
    <row r="27" spans="1:10" ht="18" customHeight="1">
      <c r="A27" s="3" t="s">
        <v>42</v>
      </c>
      <c r="B27" s="31">
        <v>12675</v>
      </c>
      <c r="C27" s="31">
        <v>12675</v>
      </c>
      <c r="D27" s="23"/>
      <c r="E27" s="16">
        <f t="shared" si="2"/>
        <v>12675</v>
      </c>
      <c r="F27" s="3"/>
      <c r="G27" s="2"/>
      <c r="H27" s="2"/>
      <c r="I27" s="2"/>
      <c r="J27" s="39">
        <f t="shared" si="0"/>
        <v>0</v>
      </c>
    </row>
    <row r="28" spans="1:10" ht="18" customHeight="1">
      <c r="A28" s="1"/>
      <c r="B28" s="2"/>
      <c r="C28" s="2">
        <v>0</v>
      </c>
      <c r="D28" s="2"/>
      <c r="E28" s="16">
        <f>SUM(B28:D28)</f>
        <v>0</v>
      </c>
      <c r="F28" s="3"/>
      <c r="G28" s="2"/>
      <c r="H28" s="2"/>
      <c r="I28" s="2"/>
      <c r="J28" s="39">
        <f t="shared" si="0"/>
        <v>0</v>
      </c>
    </row>
    <row r="29" spans="1:10" ht="18" customHeight="1">
      <c r="A29" s="14" t="s">
        <v>2</v>
      </c>
      <c r="B29" s="17">
        <f>SUM(B6,B21)</f>
        <v>138830</v>
      </c>
      <c r="C29" s="17">
        <v>138830</v>
      </c>
      <c r="D29" s="17">
        <f>SUM(D6,D21)</f>
        <v>0</v>
      </c>
      <c r="E29" s="17">
        <f>SUM(E6,E21)</f>
        <v>138830</v>
      </c>
      <c r="F29" s="13" t="s">
        <v>3</v>
      </c>
      <c r="G29" s="17">
        <f>SUM(G6:G28)</f>
        <v>467986</v>
      </c>
      <c r="H29" s="17">
        <v>477986</v>
      </c>
      <c r="I29" s="17">
        <f>SUM(I6:I24)</f>
        <v>51400</v>
      </c>
      <c r="J29" s="40">
        <f t="shared" si="0"/>
        <v>529386</v>
      </c>
    </row>
    <row r="30" spans="1:10" ht="18" customHeight="1">
      <c r="A30" s="36" t="s">
        <v>76</v>
      </c>
      <c r="B30" s="17">
        <f>SUM(B31,B37,B38,B39,B40,B41,B42)</f>
        <v>338579</v>
      </c>
      <c r="C30" s="17">
        <v>348579</v>
      </c>
      <c r="D30" s="17">
        <v>51400</v>
      </c>
      <c r="E30" s="17">
        <f>SUM(C30,D30)</f>
        <v>399979</v>
      </c>
      <c r="F30" s="8" t="s">
        <v>64</v>
      </c>
      <c r="G30" s="17">
        <f>SUM(G31,G36)</f>
        <v>9423</v>
      </c>
      <c r="H30" s="17">
        <v>9423</v>
      </c>
      <c r="I30" s="17">
        <f>SUM(I31,I36)</f>
        <v>0</v>
      </c>
      <c r="J30" s="40">
        <f t="shared" si="0"/>
        <v>9423</v>
      </c>
    </row>
    <row r="31" spans="1:10" ht="18" customHeight="1">
      <c r="A31" s="33" t="s">
        <v>73</v>
      </c>
      <c r="B31" s="2">
        <f>SUM(B32:B36)</f>
        <v>32484</v>
      </c>
      <c r="C31" s="2">
        <v>32484</v>
      </c>
      <c r="D31" s="2">
        <f>SUM(D32:D36)</f>
        <v>0</v>
      </c>
      <c r="E31" s="2">
        <f>SUM(E32:E36)</f>
        <v>32484</v>
      </c>
      <c r="F31" s="4" t="s">
        <v>65</v>
      </c>
      <c r="G31" s="2">
        <v>8392</v>
      </c>
      <c r="H31" s="2">
        <v>8392</v>
      </c>
      <c r="I31" s="2">
        <f>SUM(I32:I34)</f>
        <v>0</v>
      </c>
      <c r="J31" s="39">
        <f t="shared" si="0"/>
        <v>8392</v>
      </c>
    </row>
    <row r="32" spans="1:10" ht="18" customHeight="1">
      <c r="A32" s="11" t="s">
        <v>55</v>
      </c>
      <c r="B32" s="31">
        <v>10994</v>
      </c>
      <c r="C32" s="31">
        <v>10994</v>
      </c>
      <c r="D32" s="2"/>
      <c r="E32" s="2">
        <f>SUM(C32:D32)</f>
        <v>10994</v>
      </c>
      <c r="F32" s="4" t="s">
        <v>43</v>
      </c>
      <c r="G32" s="2"/>
      <c r="H32" s="2">
        <v>0</v>
      </c>
      <c r="I32" s="2"/>
      <c r="J32" s="39">
        <f t="shared" si="0"/>
        <v>0</v>
      </c>
    </row>
    <row r="33" spans="1:10" ht="18" customHeight="1">
      <c r="A33" s="11" t="s">
        <v>56</v>
      </c>
      <c r="B33" s="31">
        <v>5792</v>
      </c>
      <c r="C33" s="31">
        <v>5792</v>
      </c>
      <c r="D33" s="2"/>
      <c r="E33" s="2">
        <f aca="true" t="shared" si="3" ref="E33:E44">SUM(C33:D33)</f>
        <v>5792</v>
      </c>
      <c r="F33" s="7" t="s">
        <v>44</v>
      </c>
      <c r="G33" s="2">
        <v>3080</v>
      </c>
      <c r="H33" s="2">
        <v>3080</v>
      </c>
      <c r="I33" s="2"/>
      <c r="J33" s="39">
        <f t="shared" si="0"/>
        <v>3080</v>
      </c>
    </row>
    <row r="34" spans="1:10" ht="18" customHeight="1">
      <c r="A34" s="11" t="s">
        <v>57</v>
      </c>
      <c r="B34" s="2">
        <v>4143</v>
      </c>
      <c r="C34" s="2">
        <v>4143</v>
      </c>
      <c r="D34" s="2"/>
      <c r="E34" s="2">
        <f t="shared" si="3"/>
        <v>4143</v>
      </c>
      <c r="F34" s="7" t="s">
        <v>23</v>
      </c>
      <c r="G34" s="2">
        <v>5284</v>
      </c>
      <c r="H34" s="2">
        <v>5284</v>
      </c>
      <c r="I34" s="2"/>
      <c r="J34" s="39">
        <f t="shared" si="0"/>
        <v>5284</v>
      </c>
    </row>
    <row r="35" spans="1:10" ht="18" customHeight="1">
      <c r="A35" s="12" t="s">
        <v>45</v>
      </c>
      <c r="B35" s="2">
        <v>2130</v>
      </c>
      <c r="C35" s="2">
        <v>2130</v>
      </c>
      <c r="D35" s="2"/>
      <c r="E35" s="2">
        <f t="shared" si="3"/>
        <v>2130</v>
      </c>
      <c r="F35" s="7"/>
      <c r="G35" s="2"/>
      <c r="H35" s="2">
        <v>0</v>
      </c>
      <c r="I35" s="2"/>
      <c r="J35" s="39">
        <f t="shared" si="0"/>
        <v>0</v>
      </c>
    </row>
    <row r="36" spans="1:10" ht="18" customHeight="1">
      <c r="A36" s="11" t="s">
        <v>59</v>
      </c>
      <c r="B36" s="2">
        <v>9425</v>
      </c>
      <c r="C36" s="2">
        <v>9425</v>
      </c>
      <c r="D36" s="2"/>
      <c r="E36" s="2">
        <f t="shared" si="3"/>
        <v>9425</v>
      </c>
      <c r="F36" s="4" t="s">
        <v>66</v>
      </c>
      <c r="G36" s="2">
        <v>1031</v>
      </c>
      <c r="H36" s="2">
        <v>1031</v>
      </c>
      <c r="I36" s="2">
        <f>SUM(I37:I47)</f>
        <v>0</v>
      </c>
      <c r="J36" s="39">
        <f t="shared" si="0"/>
        <v>1031</v>
      </c>
    </row>
    <row r="37" spans="1:10" ht="18" customHeight="1">
      <c r="A37" s="35" t="s">
        <v>74</v>
      </c>
      <c r="B37" s="31">
        <v>82653</v>
      </c>
      <c r="C37" s="31">
        <v>82653</v>
      </c>
      <c r="D37" s="2"/>
      <c r="E37" s="2">
        <f t="shared" si="3"/>
        <v>82653</v>
      </c>
      <c r="F37" s="11" t="s">
        <v>46</v>
      </c>
      <c r="G37" s="2">
        <v>1031</v>
      </c>
      <c r="H37" s="2">
        <v>1031</v>
      </c>
      <c r="I37" s="2"/>
      <c r="J37" s="39">
        <f t="shared" si="0"/>
        <v>1031</v>
      </c>
    </row>
    <row r="38" spans="1:10" ht="18" customHeight="1">
      <c r="A38" s="34" t="s">
        <v>75</v>
      </c>
      <c r="B38" s="2"/>
      <c r="C38" s="2">
        <v>10000</v>
      </c>
      <c r="D38" s="2">
        <v>51400</v>
      </c>
      <c r="E38" s="2">
        <f t="shared" si="3"/>
        <v>61400</v>
      </c>
      <c r="F38" s="11"/>
      <c r="G38" s="2"/>
      <c r="H38" s="2"/>
      <c r="I38" s="2"/>
      <c r="J38" s="39">
        <f t="shared" si="0"/>
        <v>0</v>
      </c>
    </row>
    <row r="39" spans="1:10" ht="18" customHeight="1">
      <c r="A39" s="34" t="s">
        <v>67</v>
      </c>
      <c r="B39" s="2">
        <v>738</v>
      </c>
      <c r="C39" s="2">
        <v>738</v>
      </c>
      <c r="D39" s="2"/>
      <c r="E39" s="2">
        <f t="shared" si="3"/>
        <v>738</v>
      </c>
      <c r="F39" s="28" t="s">
        <v>71</v>
      </c>
      <c r="G39" s="2"/>
      <c r="H39" s="2"/>
      <c r="I39" s="2"/>
      <c r="J39" s="39">
        <f t="shared" si="0"/>
        <v>0</v>
      </c>
    </row>
    <row r="40" spans="1:10" ht="18" customHeight="1">
      <c r="A40" s="27" t="s">
        <v>68</v>
      </c>
      <c r="B40" s="31">
        <v>14304</v>
      </c>
      <c r="C40" s="31">
        <v>14304</v>
      </c>
      <c r="D40" s="2"/>
      <c r="E40" s="2">
        <f t="shared" si="3"/>
        <v>14304</v>
      </c>
      <c r="F40" s="29" t="s">
        <v>72</v>
      </c>
      <c r="G40" s="2"/>
      <c r="H40" s="2"/>
      <c r="I40" s="2"/>
      <c r="J40" s="39">
        <f t="shared" si="0"/>
        <v>0</v>
      </c>
    </row>
    <row r="41" spans="1:10" ht="18" customHeight="1">
      <c r="A41" s="27" t="s">
        <v>69</v>
      </c>
      <c r="B41" s="31">
        <v>15000</v>
      </c>
      <c r="C41" s="31">
        <v>15000</v>
      </c>
      <c r="D41" s="2"/>
      <c r="E41" s="2">
        <f t="shared" si="3"/>
        <v>15000</v>
      </c>
      <c r="F41" s="5" t="s">
        <v>47</v>
      </c>
      <c r="G41" s="2"/>
      <c r="H41" s="2"/>
      <c r="I41" s="2"/>
      <c r="J41" s="39">
        <f t="shared" si="0"/>
        <v>0</v>
      </c>
    </row>
    <row r="42" spans="1:10" ht="18" customHeight="1">
      <c r="A42" s="27" t="s">
        <v>70</v>
      </c>
      <c r="B42" s="31">
        <v>193400</v>
      </c>
      <c r="C42" s="31">
        <v>193400</v>
      </c>
      <c r="D42" s="2">
        <v>0</v>
      </c>
      <c r="E42" s="2">
        <f t="shared" si="3"/>
        <v>193400</v>
      </c>
      <c r="F42" s="3" t="s">
        <v>24</v>
      </c>
      <c r="G42" s="2"/>
      <c r="H42" s="2"/>
      <c r="I42" s="2"/>
      <c r="J42" s="39">
        <f t="shared" si="0"/>
        <v>0</v>
      </c>
    </row>
    <row r="43" spans="1:10" ht="18" customHeight="1">
      <c r="A43" s="24" t="s">
        <v>60</v>
      </c>
      <c r="B43" s="2">
        <v>190000</v>
      </c>
      <c r="C43" s="2">
        <v>190000</v>
      </c>
      <c r="D43" s="2"/>
      <c r="E43" s="2">
        <f t="shared" si="3"/>
        <v>190000</v>
      </c>
      <c r="F43" s="3"/>
      <c r="G43" s="2"/>
      <c r="H43" s="2"/>
      <c r="I43" s="2"/>
      <c r="J43" s="39">
        <f t="shared" si="0"/>
        <v>0</v>
      </c>
    </row>
    <row r="44" spans="1:10" ht="18" customHeight="1">
      <c r="A44" s="24" t="s">
        <v>61</v>
      </c>
      <c r="B44" s="2">
        <v>3400</v>
      </c>
      <c r="C44" s="2">
        <v>3400</v>
      </c>
      <c r="D44" s="2"/>
      <c r="E44" s="2">
        <f t="shared" si="3"/>
        <v>3400</v>
      </c>
      <c r="F44" s="3"/>
      <c r="G44" s="2"/>
      <c r="H44" s="2"/>
      <c r="I44" s="2"/>
      <c r="J44" s="39">
        <f t="shared" si="0"/>
        <v>0</v>
      </c>
    </row>
    <row r="45" spans="1:10" ht="18" customHeight="1">
      <c r="A45" s="24" t="s">
        <v>58</v>
      </c>
      <c r="B45" s="2"/>
      <c r="C45" s="2"/>
      <c r="D45" s="2"/>
      <c r="E45" s="2"/>
      <c r="F45" s="3"/>
      <c r="G45" s="2"/>
      <c r="H45" s="2"/>
      <c r="I45" s="2"/>
      <c r="J45" s="39">
        <f t="shared" si="0"/>
        <v>0</v>
      </c>
    </row>
    <row r="46" spans="1:10" ht="18" customHeight="1">
      <c r="A46" s="6"/>
      <c r="B46" s="2"/>
      <c r="C46" s="2"/>
      <c r="D46" s="2"/>
      <c r="E46" s="2"/>
      <c r="F46" s="12"/>
      <c r="G46" s="2"/>
      <c r="H46" s="2"/>
      <c r="I46" s="2"/>
      <c r="J46" s="39">
        <f t="shared" si="0"/>
        <v>0</v>
      </c>
    </row>
    <row r="47" spans="1:10" ht="18" customHeight="1">
      <c r="A47" s="11"/>
      <c r="B47" s="2"/>
      <c r="C47" s="2"/>
      <c r="D47" s="2"/>
      <c r="E47" s="2"/>
      <c r="F47" s="12"/>
      <c r="G47" s="2"/>
      <c r="H47" s="2"/>
      <c r="I47" s="2"/>
      <c r="J47" s="39">
        <f t="shared" si="0"/>
        <v>0</v>
      </c>
    </row>
    <row r="48" spans="1:10" ht="18" customHeight="1">
      <c r="A48" s="15" t="s">
        <v>4</v>
      </c>
      <c r="B48" s="18">
        <f>SUM(B29,B30)</f>
        <v>477409</v>
      </c>
      <c r="C48" s="18">
        <v>487409</v>
      </c>
      <c r="D48" s="18">
        <f>SUM(D29,D30,D39:D42)</f>
        <v>51400</v>
      </c>
      <c r="E48" s="18">
        <f>SUM(E29,E30)</f>
        <v>538809</v>
      </c>
      <c r="F48" s="15" t="s">
        <v>5</v>
      </c>
      <c r="G48" s="17">
        <f>SUM(G29+G30)</f>
        <v>477409</v>
      </c>
      <c r="H48" s="17">
        <v>487409</v>
      </c>
      <c r="I48" s="17">
        <f>SUM(I29+I30)</f>
        <v>51400</v>
      </c>
      <c r="J48" s="40">
        <f t="shared" si="0"/>
        <v>538809</v>
      </c>
    </row>
    <row r="49" spans="1:10" ht="24.75" customHeight="1">
      <c r="A49" s="48" t="s">
        <v>77</v>
      </c>
      <c r="B49" s="49"/>
      <c r="C49" s="49"/>
      <c r="D49" s="49"/>
      <c r="E49" s="49"/>
      <c r="F49" s="49"/>
      <c r="G49" s="49"/>
      <c r="H49" s="49"/>
      <c r="I49" s="49"/>
      <c r="J49" s="49"/>
    </row>
    <row r="50" spans="1:10" s="20" customFormat="1" ht="42.75" customHeight="1">
      <c r="A50" s="50" t="s">
        <v>83</v>
      </c>
      <c r="B50" s="47"/>
      <c r="C50" s="47"/>
      <c r="D50" s="47"/>
      <c r="E50" s="47"/>
      <c r="F50" s="47"/>
      <c r="G50" s="47"/>
      <c r="H50" s="47"/>
      <c r="I50" s="47"/>
      <c r="J50" s="47"/>
    </row>
    <row r="51" spans="1:10" s="19" customFormat="1" ht="19.5" customHeight="1">
      <c r="A51" s="45" t="s">
        <v>84</v>
      </c>
      <c r="B51" s="46"/>
      <c r="C51" s="46"/>
      <c r="D51" s="46"/>
      <c r="E51" s="46"/>
      <c r="F51" s="46"/>
      <c r="G51" s="46"/>
      <c r="H51" s="46"/>
      <c r="I51" s="46"/>
      <c r="J51" s="46"/>
    </row>
    <row r="52" spans="1:10" s="19" customFormat="1" ht="41.2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</row>
    <row r="53" spans="1:10" ht="21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</row>
  </sheetData>
  <sheetProtection/>
  <mergeCells count="6">
    <mergeCell ref="A4:E4"/>
    <mergeCell ref="F4:J4"/>
    <mergeCell ref="A2:J2"/>
    <mergeCell ref="A51:J53"/>
    <mergeCell ref="A49:J49"/>
    <mergeCell ref="A50:J50"/>
  </mergeCells>
  <printOptions horizontalCentered="1"/>
  <pageMargins left="0.37" right="0.15748031496062992" top="0.93" bottom="0.5118110236220472" header="0.2" footer="0.11811023622047245"/>
  <pageSetup firstPageNumber="1" useFirstPageNumber="1" horizontalDpi="600" verticalDpi="600" orientation="portrait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2019-06-13T01:48:28Z</cp:lastPrinted>
  <dcterms:created xsi:type="dcterms:W3CDTF">2006-02-13T05:15:25Z</dcterms:created>
  <dcterms:modified xsi:type="dcterms:W3CDTF">2019-06-13T01:48:47Z</dcterms:modified>
  <cp:category/>
  <cp:version/>
  <cp:contentType/>
  <cp:contentStatus/>
</cp:coreProperties>
</file>