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新表" sheetId="10" r:id="rId1"/>
  </sheets>
  <definedNames>
    <definedName name="_xlnm.Print_Area" localSheetId="0">新表!$A$1:$S$19</definedName>
    <definedName name="_xlnm._FilterDatabase" localSheetId="0" hidden="1">新表!$A$4:$W$19</definedName>
    <definedName name="_xlnm.Print_Titles" localSheetId="0">新表!$4:$4</definedName>
  </definedNames>
  <calcPr calcId="144525"/>
</workbook>
</file>

<file path=xl/sharedStrings.xml><?xml version="1.0" encoding="utf-8"?>
<sst xmlns="http://schemas.openxmlformats.org/spreadsheetml/2006/main" count="148" uniqueCount="92">
  <si>
    <t>2025年中央对地方成品油税费改革转移支付预算（普通国省道部分）和省级交通建设资金到企分配明细表（第一批）</t>
  </si>
  <si>
    <t>序号</t>
  </si>
  <si>
    <t>县（市、区）</t>
  </si>
  <si>
    <t>业主单位</t>
  </si>
  <si>
    <t>资金额度（万元）</t>
  </si>
  <si>
    <t>项目名称</t>
  </si>
  <si>
    <t>路线编码</t>
  </si>
  <si>
    <t>起点桩号</t>
  </si>
  <si>
    <t>止点桩号</t>
  </si>
  <si>
    <t>施工图批复文号</t>
  </si>
  <si>
    <t>项目施工合同总投资（万元）</t>
  </si>
  <si>
    <t>项目施工合同建安费（万元）</t>
  </si>
  <si>
    <t>已下达部补助（万元）</t>
  </si>
  <si>
    <t>已下达省补助（含已安排养护补助资金）（万元）</t>
  </si>
  <si>
    <t>本次到企分配资金（万元）</t>
  </si>
  <si>
    <t>资金到企使用单位
（企业）</t>
  </si>
  <si>
    <t>使用单位（企业）账户及开户行</t>
  </si>
  <si>
    <t>项目开工年份</t>
  </si>
  <si>
    <t>项目完工年份</t>
  </si>
  <si>
    <t>备注</t>
  </si>
  <si>
    <t>合计</t>
  </si>
  <si>
    <t>市城区</t>
  </si>
  <si>
    <t>市公路事务中心</t>
  </si>
  <si>
    <t>汕尾市城区C093线等村道公路安防提升工程</t>
  </si>
  <si>
    <t>C093、C095、C173、C089、C216、C217、C259、C198、C165、C030、C113、C243、C200、C037、C195、Y118、Y114</t>
  </si>
  <si>
    <t>C093：K0+000、C095：K0+000、C173：K0+000、C089：K0+120、C216：K0+000、C217：K0+000、C259：K0+000、C198：K0+000、C165：K0+000、C030：K0+000、C113：K0+000、C243：K0+000、C200：K0+000、C037：K0+000、C195：K0+000、Y118：K0+000、Y114：K0+765</t>
  </si>
  <si>
    <t>C093：K0+160、C095：K0+602，C173：K0+713、C089：K1+383、C216：K1+506、C217：K1+734、C259：K0+608、C198：K0+998、C165：K0+775、C030：K0+619、C113：K0+580、C243：K0+447、C200：K1+254、C037：K0+762、C195：K1+500、Y118：K2+313、Y114：K3+220</t>
  </si>
  <si>
    <t>汕交基〔2025〕108 号</t>
  </si>
  <si>
    <t>/</t>
  </si>
  <si>
    <t>广州通辉工程有限公司</t>
  </si>
  <si>
    <t>686064744953中国银行股份有限公司广州天河支行</t>
  </si>
  <si>
    <t>农村公路</t>
  </si>
  <si>
    <t>汕尾市普通国省道及农村公路桥检测费</t>
  </si>
  <si>
    <t>湖南金君工程科技有限公司</t>
  </si>
  <si>
    <t>731907933310699招商银行股份有限公司长沙雷锋支行</t>
  </si>
  <si>
    <t>国省道</t>
  </si>
  <si>
    <t>省道S241线路汕尾市城区段安防提升工程</t>
  </si>
  <si>
    <t>S241</t>
  </si>
  <si>
    <t>K74+921</t>
  </si>
  <si>
    <t>K104+988</t>
  </si>
  <si>
    <t>汕交基〔2025〕110 号</t>
  </si>
  <si>
    <t>广东均兴建设工程有限公司</t>
  </si>
  <si>
    <t>500008080703012广东南粤银行股份有限公司湛江直属支行</t>
  </si>
  <si>
    <t>省道S241线高铁站路段路况提升工程</t>
  </si>
  <si>
    <t>K77+821</t>
  </si>
  <si>
    <t>K77+830</t>
  </si>
  <si>
    <t>晟基建设集团有限公司</t>
  </si>
  <si>
    <t>52050145360000005840
中国建设银行股份有限公司贵阳城北支行</t>
  </si>
  <si>
    <t>汕尾市城区农村公路养护决策咨询（路产登记）</t>
  </si>
  <si>
    <t>广东省华中工程检测有限公司</t>
  </si>
  <si>
    <t>44050167023900000440中国建设银行股份有限公司江门城区支行</t>
  </si>
  <si>
    <t>汕尾市在役普通国省干线公路工程质量回溯费用</t>
  </si>
  <si>
    <t>广东交粤工程检测有限公司</t>
  </si>
  <si>
    <t>44058201040013448中国农业银行股份有限公司广州龙洞支行</t>
  </si>
  <si>
    <t>红海湾开发区</t>
  </si>
  <si>
    <t>红海湾经济开发区
自然资源和建设局</t>
  </si>
  <si>
    <r>
      <rPr>
        <sz val="12"/>
        <rFont val="宋体"/>
        <charset val="134"/>
      </rPr>
      <t>国道</t>
    </r>
    <r>
      <rPr>
        <sz val="12"/>
        <rFont val="Arial"/>
        <charset val="134"/>
      </rPr>
      <t>G236</t>
    </r>
    <r>
      <rPr>
        <sz val="12"/>
        <rFont val="宋体"/>
        <charset val="134"/>
      </rPr>
      <t>线红海湾段</t>
    </r>
    <r>
      <rPr>
        <sz val="12"/>
        <rFont val="Arial"/>
        <charset val="134"/>
      </rPr>
      <t>“</t>
    </r>
    <r>
      <rPr>
        <sz val="12"/>
        <rFont val="宋体"/>
        <charset val="134"/>
      </rPr>
      <t>三位一体</t>
    </r>
    <r>
      <rPr>
        <sz val="12"/>
        <rFont val="Arial"/>
        <charset val="134"/>
      </rPr>
      <t>”</t>
    </r>
    <r>
      <rPr>
        <sz val="12"/>
        <rFont val="宋体"/>
        <charset val="134"/>
      </rPr>
      <t>道路管养保洁项目</t>
    </r>
  </si>
  <si>
    <t>G236</t>
  </si>
  <si>
    <t>K1325+621</t>
  </si>
  <si>
    <t>K1338+415</t>
  </si>
  <si>
    <r>
      <rPr>
        <sz val="12"/>
        <rFont val="宋体"/>
        <charset val="134"/>
      </rPr>
      <t>红财审函〔</t>
    </r>
    <r>
      <rPr>
        <sz val="12"/>
        <rFont val="Arial"/>
        <charset val="134"/>
      </rPr>
      <t>2024</t>
    </r>
    <r>
      <rPr>
        <sz val="12"/>
        <rFont val="宋体"/>
        <charset val="134"/>
      </rPr>
      <t>〕</t>
    </r>
    <r>
      <rPr>
        <sz val="12"/>
        <rFont val="Arial"/>
        <charset val="134"/>
      </rPr>
      <t>23</t>
    </r>
    <r>
      <rPr>
        <sz val="12"/>
        <rFont val="宋体"/>
        <charset val="134"/>
      </rPr>
      <t>号</t>
    </r>
  </si>
  <si>
    <t>深圳市深汕特别合作区中粤创建建设工程有限公司</t>
  </si>
  <si>
    <t>000303424201 
广东海丰农村商业银行股份有限公司鲘门支行</t>
  </si>
  <si>
    <t>华侨管理区</t>
  </si>
  <si>
    <t>华侨管理区
自然资源和建设局</t>
  </si>
  <si>
    <r>
      <rPr>
        <sz val="12"/>
        <rFont val="宋体"/>
        <charset val="134"/>
      </rPr>
      <t>汕尾市华侨管理区</t>
    </r>
    <r>
      <rPr>
        <sz val="12"/>
        <rFont val="Arial"/>
        <charset val="134"/>
      </rPr>
      <t>Y070</t>
    </r>
    <r>
      <rPr>
        <sz val="12"/>
        <rFont val="宋体"/>
        <charset val="134"/>
      </rPr>
      <t>傅长线护坡抢修工程</t>
    </r>
  </si>
  <si>
    <t>Y070傅长线</t>
  </si>
  <si>
    <t xml:space="preserve">广东靖鸿建设工程有限公司（建安费9.3619万）
</t>
  </si>
  <si>
    <t>44260701040005991
中国农业银行股份有限公司陆丰华侨支行</t>
  </si>
  <si>
    <t>万佳设计集团有限公司汕尾分公司（设计及造价咨询费0.6万）</t>
  </si>
  <si>
    <t>44050128502800000118
中国建设银行股份有限公司陆丰新华路支行</t>
  </si>
  <si>
    <t>海丰县</t>
  </si>
  <si>
    <t>海丰县交通运输局</t>
  </si>
  <si>
    <t>海丰县普通国省干线公路迎国评路况综合整治工程</t>
  </si>
  <si>
    <r>
      <rPr>
        <sz val="12"/>
        <rFont val="宋体"/>
        <charset val="134"/>
      </rPr>
      <t>国省道</t>
    </r>
    <r>
      <rPr>
        <sz val="12"/>
        <rFont val="Arial"/>
        <charset val="134"/>
      </rPr>
      <t>G228/G324</t>
    </r>
    <r>
      <rPr>
        <sz val="12"/>
        <rFont val="宋体"/>
        <charset val="134"/>
      </rPr>
      <t>线、</t>
    </r>
    <r>
      <rPr>
        <sz val="12"/>
        <rFont val="Arial"/>
        <charset val="134"/>
      </rPr>
      <t>G235</t>
    </r>
    <r>
      <rPr>
        <sz val="12"/>
        <rFont val="宋体"/>
        <charset val="134"/>
      </rPr>
      <t>线、</t>
    </r>
    <r>
      <rPr>
        <sz val="12"/>
        <rFont val="Arial"/>
        <charset val="134"/>
      </rPr>
      <t>G236</t>
    </r>
    <r>
      <rPr>
        <sz val="12"/>
        <rFont val="宋体"/>
        <charset val="134"/>
      </rPr>
      <t>线、</t>
    </r>
    <r>
      <rPr>
        <sz val="12"/>
        <rFont val="Arial"/>
        <charset val="134"/>
      </rPr>
      <t>S241</t>
    </r>
    <r>
      <rPr>
        <sz val="12"/>
        <rFont val="宋体"/>
        <charset val="134"/>
      </rPr>
      <t>线路面</t>
    </r>
  </si>
  <si>
    <r>
      <rPr>
        <sz val="12"/>
        <rFont val="宋体"/>
        <charset val="134"/>
      </rPr>
      <t>汕交行函</t>
    </r>
    <r>
      <rPr>
        <sz val="12"/>
        <rFont val="Arial"/>
        <charset val="134"/>
      </rPr>
      <t>[</t>
    </r>
    <r>
      <rPr>
        <sz val="12"/>
        <rFont val="宋体"/>
        <charset val="134"/>
      </rPr>
      <t>2020]237 号</t>
    </r>
  </si>
  <si>
    <t>湖南映晟交通建设工程有限公司</t>
  </si>
  <si>
    <r>
      <rPr>
        <sz val="12"/>
        <rFont val="宋体"/>
        <charset val="134"/>
      </rPr>
      <t>开户名称：湖南映晟交通建设工程有限公司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开户银行：长沙农村商业银行股份有限公司梓园支行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银行账号：</t>
    </r>
    <r>
      <rPr>
        <sz val="12"/>
        <rFont val="Arial"/>
        <charset val="134"/>
      </rPr>
      <t>82010100000111822</t>
    </r>
  </si>
  <si>
    <t>陆河县</t>
  </si>
  <si>
    <t>陆河县交通运输局</t>
  </si>
  <si>
    <r>
      <rPr>
        <sz val="12"/>
        <rFont val="宋体"/>
        <charset val="134"/>
      </rPr>
      <t>陆河县</t>
    </r>
    <r>
      <rPr>
        <sz val="12"/>
        <rFont val="Arial"/>
        <charset val="134"/>
      </rPr>
      <t>2025</t>
    </r>
    <r>
      <rPr>
        <sz val="12"/>
        <rFont val="宋体"/>
        <charset val="134"/>
      </rPr>
      <t>年国省道公路维修养护工程</t>
    </r>
  </si>
  <si>
    <r>
      <rPr>
        <sz val="12"/>
        <rFont val="Arial"/>
        <charset val="134"/>
      </rPr>
      <t>G235</t>
    </r>
    <r>
      <rPr>
        <sz val="12"/>
        <rFont val="宋体"/>
        <charset val="134"/>
      </rPr>
      <t>、</t>
    </r>
    <r>
      <rPr>
        <sz val="12"/>
        <rFont val="Arial"/>
        <charset val="134"/>
      </rPr>
      <t>S238</t>
    </r>
    <r>
      <rPr>
        <sz val="12"/>
        <rFont val="宋体"/>
        <charset val="134"/>
      </rPr>
      <t>、</t>
    </r>
    <r>
      <rPr>
        <sz val="12"/>
        <rFont val="Arial"/>
        <charset val="134"/>
      </rPr>
      <t>S240</t>
    </r>
    <r>
      <rPr>
        <sz val="12"/>
        <rFont val="宋体"/>
        <charset val="134"/>
      </rPr>
      <t>、</t>
    </r>
    <r>
      <rPr>
        <sz val="12"/>
        <rFont val="Arial"/>
        <charset val="134"/>
      </rPr>
      <t>S337</t>
    </r>
  </si>
  <si>
    <t>四川川瑞锦建设工程有限公司陆河分公司</t>
  </si>
  <si>
    <t>80020000018057798
广东陆河农村商业银行股份有限公司河田支行</t>
  </si>
  <si>
    <r>
      <rPr>
        <sz val="12"/>
        <rFont val="宋体"/>
        <charset val="134"/>
      </rPr>
      <t>陆河县</t>
    </r>
    <r>
      <rPr>
        <sz val="12"/>
        <rFont val="Arial"/>
        <charset val="134"/>
      </rPr>
      <t>2025</t>
    </r>
    <r>
      <rPr>
        <sz val="12"/>
        <rFont val="宋体"/>
        <charset val="134"/>
      </rPr>
      <t>年国省道公路灾毁抢修工程</t>
    </r>
  </si>
  <si>
    <t>广东汇晟建设有限公司陆河分公司</t>
  </si>
  <si>
    <r>
      <rPr>
        <sz val="12"/>
        <rFont val="Arial"/>
        <charset val="134"/>
      </rPr>
      <t xml:space="preserve">80020000014565376
</t>
    </r>
    <r>
      <rPr>
        <sz val="12"/>
        <rFont val="宋体"/>
        <charset val="134"/>
      </rPr>
      <t>广东陆河农村商业银行股份有限公司</t>
    </r>
  </si>
  <si>
    <t>汕尾市</t>
  </si>
  <si>
    <t>广东省珠江东航道事务中心汕尾航道所</t>
  </si>
  <si>
    <t>2025汕尾市省养公路桥涵标维护费用</t>
  </si>
  <si>
    <t>2009002109029118796
中国工商银行汕尾分行</t>
  </si>
  <si>
    <t>桥涵标维护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</si>
</sst>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_ "/>
    <numFmt numFmtId="178" formatCode="0.000_ "/>
    <numFmt numFmtId="179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sz val="12"/>
      <name val="宋体"/>
      <charset val="134"/>
    </font>
    <font>
      <sz val="6"/>
      <name val="宋体"/>
      <charset val="134"/>
    </font>
    <font>
      <sz val="9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0" fillId="0" borderId="0">
      <alignment vertical="center"/>
    </xf>
    <xf numFmtId="0" fontId="18" fillId="14" borderId="5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3" fillId="0" borderId="1" xfId="4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5" applyNumberFormat="1" applyFont="1" applyFill="1" applyBorder="1" applyAlignment="1">
      <alignment horizontal="center" vertical="center" wrapText="1"/>
    </xf>
    <xf numFmtId="176" fontId="8" fillId="0" borderId="1" xfId="45" applyNumberFormat="1" applyFont="1" applyFill="1" applyBorder="1" applyAlignment="1">
      <alignment horizontal="center" vertical="center" wrapText="1"/>
    </xf>
    <xf numFmtId="177" fontId="8" fillId="0" borderId="1" xfId="4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45" applyNumberFormat="1" applyFont="1" applyFill="1" applyBorder="1" applyAlignment="1">
      <alignment horizontal="center" vertical="center" wrapText="1"/>
    </xf>
    <xf numFmtId="0" fontId="10" fillId="0" borderId="1" xfId="4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45" applyNumberFormat="1" applyFont="1" applyFill="1" applyBorder="1" applyAlignment="1">
      <alignment horizontal="center" vertical="center" wrapText="1"/>
    </xf>
    <xf numFmtId="0" fontId="9" fillId="0" borderId="2" xfId="25" applyNumberFormat="1" applyFont="1" applyFill="1" applyBorder="1" applyAlignment="1">
      <alignment horizontal="center" vertical="center" wrapText="1"/>
    </xf>
    <xf numFmtId="0" fontId="9" fillId="0" borderId="3" xfId="45" applyNumberFormat="1" applyFont="1" applyFill="1" applyBorder="1" applyAlignment="1">
      <alignment horizontal="center" vertical="center" wrapText="1"/>
    </xf>
    <xf numFmtId="0" fontId="9" fillId="0" borderId="3" xfId="2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5" applyNumberFormat="1" applyFont="1" applyFill="1" applyBorder="1" applyAlignment="1">
      <alignment horizontal="center" vertical="center" wrapText="1"/>
    </xf>
    <xf numFmtId="178" fontId="9" fillId="0" borderId="1" xfId="4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79" fontId="9" fillId="0" borderId="1" xfId="45" applyNumberFormat="1" applyFont="1" applyFill="1" applyBorder="1" applyAlignment="1">
      <alignment horizontal="center" vertical="center" wrapText="1"/>
    </xf>
    <xf numFmtId="0" fontId="9" fillId="0" borderId="1" xfId="45" applyNumberFormat="1" applyFont="1" applyFill="1" applyBorder="1" applyAlignment="1">
      <alignment horizontal="center" vertical="center"/>
    </xf>
    <xf numFmtId="0" fontId="7" fillId="0" borderId="2" xfId="25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25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7" fillId="0" borderId="1" xfId="25" applyNumberFormat="1" applyFont="1" applyFill="1" applyBorder="1" applyAlignment="1">
      <alignment horizontal="center" vertical="center" wrapText="1"/>
    </xf>
    <xf numFmtId="0" fontId="7" fillId="0" borderId="1" xfId="25" applyNumberFormat="1" applyFont="1" applyFill="1" applyBorder="1" applyAlignment="1">
      <alignment horizontal="center" vertical="center" wrapText="1"/>
    </xf>
    <xf numFmtId="0" fontId="9" fillId="0" borderId="1" xfId="45" applyNumberFormat="1" applyFont="1" applyFill="1" applyBorder="1" applyAlignment="1">
      <alignment horizontal="left" vertical="center" wrapText="1"/>
    </xf>
    <xf numFmtId="179" fontId="7" fillId="0" borderId="1" xfId="45" applyNumberFormat="1" applyFont="1" applyFill="1" applyBorder="1" applyAlignment="1">
      <alignment horizontal="center" vertical="center" wrapText="1"/>
    </xf>
    <xf numFmtId="176" fontId="7" fillId="0" borderId="1" xfId="45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45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31"/>
  <sheetViews>
    <sheetView tabSelected="1" view="pageBreakPreview" zoomScale="70" zoomScaleNormal="100" workbookViewId="0">
      <selection activeCell="O9" sqref="O9"/>
    </sheetView>
  </sheetViews>
  <sheetFormatPr defaultColWidth="8.88333333333333" defaultRowHeight="13.5"/>
  <cols>
    <col min="1" max="2" width="8.88333333333333" style="1"/>
    <col min="3" max="4" width="11.2416666666667" style="1" customWidth="1"/>
    <col min="5" max="5" width="18.75" style="1" customWidth="1"/>
    <col min="6" max="8" width="13.3916666666667" style="1" customWidth="1"/>
    <col min="9" max="9" width="12.2166666666667" style="1" customWidth="1"/>
    <col min="10" max="10" width="14.6416666666667" style="1" customWidth="1"/>
    <col min="11" max="11" width="16.0666666666667" style="1" customWidth="1"/>
    <col min="12" max="12" width="22.4916666666667" style="1" customWidth="1"/>
    <col min="13" max="13" width="19.6416666666667" style="1" customWidth="1"/>
    <col min="14" max="14" width="19.8083333333333" style="1" customWidth="1"/>
    <col min="15" max="16" width="25.275" style="1" customWidth="1"/>
    <col min="17" max="18" width="11.3583333333333" style="1" customWidth="1"/>
    <col min="19" max="19" width="13.1833333333333" style="1" customWidth="1"/>
    <col min="20" max="22" width="12.625" style="1"/>
    <col min="23" max="23" width="10.375" style="1"/>
    <col min="24" max="16384" width="8.88333333333333" style="1"/>
  </cols>
  <sheetData>
    <row r="1" s="1" customFormat="1" ht="24" customHeight="1" spans="1:19">
      <c r="A1" s="4"/>
      <c r="B1" s="4"/>
      <c r="C1" s="4"/>
      <c r="D1" s="4"/>
      <c r="E1" s="4"/>
      <c r="F1" s="4"/>
      <c r="G1" s="4"/>
      <c r="H1" s="4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="1" customFormat="1" ht="35" customHeight="1" spans="1:19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5" customHeight="1" spans="1:19">
      <c r="A3" s="5"/>
      <c r="B3" s="6"/>
      <c r="C3" s="6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2" customFormat="1" ht="68" customHeight="1" spans="1:19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="1" customFormat="1" ht="48" customHeight="1" spans="1:19">
      <c r="A5" s="8"/>
      <c r="B5" s="9" t="s">
        <v>20</v>
      </c>
      <c r="C5" s="10"/>
      <c r="D5" s="10">
        <f>SUM(D6:D19)</f>
        <v>668.0521</v>
      </c>
      <c r="E5" s="11"/>
      <c r="F5" s="12"/>
      <c r="G5" s="12"/>
      <c r="H5" s="12"/>
      <c r="I5" s="12"/>
      <c r="J5" s="10">
        <f>SUM(J6:J19)</f>
        <v>2426.8494</v>
      </c>
      <c r="K5" s="10">
        <f>SUM(K6:K19)</f>
        <v>2345.528</v>
      </c>
      <c r="L5" s="10">
        <f>SUM(L6:L19)</f>
        <v>253</v>
      </c>
      <c r="M5" s="10">
        <f>SUM(M6:M19)</f>
        <v>36.12</v>
      </c>
      <c r="N5" s="10">
        <f>SUM(N6:N19)</f>
        <v>668.0521</v>
      </c>
      <c r="O5" s="11"/>
      <c r="P5" s="11"/>
      <c r="Q5" s="11"/>
      <c r="R5" s="11"/>
      <c r="S5" s="11"/>
    </row>
    <row r="6" s="3" customFormat="1" ht="84" customHeight="1" spans="1:23">
      <c r="A6" s="13">
        <v>1</v>
      </c>
      <c r="B6" s="13" t="s">
        <v>21</v>
      </c>
      <c r="C6" s="14" t="s">
        <v>22</v>
      </c>
      <c r="D6" s="14">
        <f>N6+N7+N9+N10+N11+N12+N8</f>
        <v>360.261</v>
      </c>
      <c r="E6" s="14" t="s">
        <v>23</v>
      </c>
      <c r="F6" s="15" t="s">
        <v>24</v>
      </c>
      <c r="G6" s="15" t="s">
        <v>25</v>
      </c>
      <c r="H6" s="16" t="s">
        <v>26</v>
      </c>
      <c r="I6" s="28" t="s">
        <v>27</v>
      </c>
      <c r="J6" s="14">
        <v>294.2859</v>
      </c>
      <c r="K6" s="22">
        <v>262.1</v>
      </c>
      <c r="L6" s="22">
        <v>143.5</v>
      </c>
      <c r="M6" s="22" t="s">
        <v>28</v>
      </c>
      <c r="N6" s="29">
        <v>50</v>
      </c>
      <c r="O6" s="14" t="s">
        <v>29</v>
      </c>
      <c r="P6" s="14" t="s">
        <v>30</v>
      </c>
      <c r="Q6" s="21">
        <v>2025</v>
      </c>
      <c r="R6" s="21">
        <v>2025</v>
      </c>
      <c r="S6" s="22" t="s">
        <v>31</v>
      </c>
      <c r="T6" s="39"/>
      <c r="U6" s="39"/>
      <c r="V6" s="39"/>
      <c r="W6" s="39"/>
    </row>
    <row r="7" s="3" customFormat="1" ht="44" customHeight="1" spans="1:23">
      <c r="A7" s="13"/>
      <c r="B7" s="13"/>
      <c r="C7" s="14"/>
      <c r="D7" s="14"/>
      <c r="E7" s="17" t="s">
        <v>32</v>
      </c>
      <c r="F7" s="18" t="s">
        <v>28</v>
      </c>
      <c r="G7" s="18" t="s">
        <v>28</v>
      </c>
      <c r="H7" s="18" t="s">
        <v>28</v>
      </c>
      <c r="I7" s="18" t="s">
        <v>28</v>
      </c>
      <c r="J7" s="17">
        <v>256.186</v>
      </c>
      <c r="K7" s="17">
        <v>240.814</v>
      </c>
      <c r="L7" s="18" t="s">
        <v>28</v>
      </c>
      <c r="M7" s="30">
        <v>36.12</v>
      </c>
      <c r="N7" s="29">
        <v>70.93</v>
      </c>
      <c r="O7" s="31" t="s">
        <v>33</v>
      </c>
      <c r="P7" s="17" t="s">
        <v>34</v>
      </c>
      <c r="Q7" s="17">
        <v>2025</v>
      </c>
      <c r="R7" s="17">
        <v>2025</v>
      </c>
      <c r="S7" s="22" t="s">
        <v>35</v>
      </c>
      <c r="T7" s="39"/>
      <c r="U7" s="39"/>
      <c r="V7" s="39"/>
      <c r="W7" s="39"/>
    </row>
    <row r="8" s="3" customFormat="1" ht="44" customHeight="1" spans="1:23">
      <c r="A8" s="13"/>
      <c r="B8" s="13"/>
      <c r="C8" s="14"/>
      <c r="D8" s="14"/>
      <c r="E8" s="19"/>
      <c r="F8" s="20"/>
      <c r="G8" s="20"/>
      <c r="H8" s="20"/>
      <c r="I8" s="20"/>
      <c r="J8" s="19"/>
      <c r="K8" s="19"/>
      <c r="L8" s="20"/>
      <c r="M8" s="32"/>
      <c r="N8" s="29">
        <v>89.67</v>
      </c>
      <c r="O8" s="33"/>
      <c r="P8" s="19"/>
      <c r="Q8" s="19"/>
      <c r="R8" s="19"/>
      <c r="S8" s="22" t="s">
        <v>31</v>
      </c>
      <c r="T8" s="39"/>
      <c r="U8" s="39"/>
      <c r="V8" s="39"/>
      <c r="W8" s="39"/>
    </row>
    <row r="9" s="3" customFormat="1" ht="76" customHeight="1" spans="1:23">
      <c r="A9" s="13"/>
      <c r="B9" s="13"/>
      <c r="C9" s="14"/>
      <c r="D9" s="14"/>
      <c r="E9" s="14" t="s">
        <v>36</v>
      </c>
      <c r="F9" s="14" t="s">
        <v>37</v>
      </c>
      <c r="G9" s="14" t="s">
        <v>38</v>
      </c>
      <c r="H9" s="14" t="s">
        <v>39</v>
      </c>
      <c r="I9" s="28" t="s">
        <v>40</v>
      </c>
      <c r="J9" s="14">
        <v>235.5027</v>
      </c>
      <c r="K9" s="22">
        <v>202.6896</v>
      </c>
      <c r="L9" s="22">
        <v>109.5</v>
      </c>
      <c r="M9" s="22" t="s">
        <v>28</v>
      </c>
      <c r="N9" s="29">
        <v>50</v>
      </c>
      <c r="O9" s="14" t="s">
        <v>41</v>
      </c>
      <c r="P9" s="14" t="s">
        <v>42</v>
      </c>
      <c r="Q9" s="14">
        <v>2025</v>
      </c>
      <c r="R9" s="14">
        <v>2025</v>
      </c>
      <c r="S9" s="22" t="s">
        <v>35</v>
      </c>
      <c r="T9" s="39"/>
      <c r="U9" s="39"/>
      <c r="V9" s="39"/>
      <c r="W9" s="39"/>
    </row>
    <row r="10" s="3" customFormat="1" ht="76" customHeight="1" spans="1:23">
      <c r="A10" s="13"/>
      <c r="B10" s="13"/>
      <c r="C10" s="14"/>
      <c r="D10" s="14"/>
      <c r="E10" s="14" t="s">
        <v>43</v>
      </c>
      <c r="F10" s="14" t="s">
        <v>37</v>
      </c>
      <c r="G10" s="14" t="s">
        <v>44</v>
      </c>
      <c r="H10" s="14" t="s">
        <v>45</v>
      </c>
      <c r="I10" s="22"/>
      <c r="J10" s="14">
        <v>34.1004</v>
      </c>
      <c r="K10" s="22">
        <v>33.75</v>
      </c>
      <c r="L10" s="22" t="s">
        <v>28</v>
      </c>
      <c r="M10" s="22" t="s">
        <v>28</v>
      </c>
      <c r="N10" s="29">
        <v>30</v>
      </c>
      <c r="O10" s="14" t="s">
        <v>46</v>
      </c>
      <c r="P10" s="14" t="s">
        <v>47</v>
      </c>
      <c r="Q10" s="14">
        <v>2025</v>
      </c>
      <c r="R10" s="14">
        <v>2025</v>
      </c>
      <c r="S10" s="22" t="s">
        <v>35</v>
      </c>
      <c r="T10" s="39"/>
      <c r="U10" s="39"/>
      <c r="V10" s="39"/>
      <c r="W10" s="39"/>
    </row>
    <row r="11" s="3" customFormat="1" ht="54" customHeight="1" spans="1:23">
      <c r="A11" s="13"/>
      <c r="B11" s="13"/>
      <c r="C11" s="14"/>
      <c r="D11" s="14"/>
      <c r="E11" s="21" t="s">
        <v>48</v>
      </c>
      <c r="F11" s="22" t="s">
        <v>28</v>
      </c>
      <c r="G11" s="22" t="s">
        <v>28</v>
      </c>
      <c r="H11" s="22" t="s">
        <v>28</v>
      </c>
      <c r="I11" s="3" t="s">
        <v>28</v>
      </c>
      <c r="J11" s="22">
        <v>39.661</v>
      </c>
      <c r="K11" s="22">
        <v>39.661</v>
      </c>
      <c r="L11" s="22" t="s">
        <v>28</v>
      </c>
      <c r="M11" s="22" t="s">
        <v>28</v>
      </c>
      <c r="N11" s="22">
        <v>39.661</v>
      </c>
      <c r="O11" s="14" t="s">
        <v>49</v>
      </c>
      <c r="P11" s="14" t="s">
        <v>50</v>
      </c>
      <c r="Q11" s="14">
        <v>2025</v>
      </c>
      <c r="R11" s="14">
        <v>2025</v>
      </c>
      <c r="S11" s="22" t="s">
        <v>31</v>
      </c>
      <c r="T11" s="39"/>
      <c r="U11" s="39"/>
      <c r="V11" s="39"/>
      <c r="W11" s="39"/>
    </row>
    <row r="12" s="3" customFormat="1" ht="54" customHeight="1" spans="1:23">
      <c r="A12" s="13"/>
      <c r="B12" s="13"/>
      <c r="C12" s="14"/>
      <c r="D12" s="14"/>
      <c r="E12" s="14" t="s">
        <v>51</v>
      </c>
      <c r="F12" s="22" t="s">
        <v>28</v>
      </c>
      <c r="G12" s="22" t="s">
        <v>28</v>
      </c>
      <c r="H12" s="22" t="s">
        <v>28</v>
      </c>
      <c r="I12" s="22" t="s">
        <v>28</v>
      </c>
      <c r="J12" s="14">
        <v>91.3843</v>
      </c>
      <c r="K12" s="14">
        <v>91.3843</v>
      </c>
      <c r="L12" s="22" t="s">
        <v>28</v>
      </c>
      <c r="M12" s="22" t="s">
        <v>28</v>
      </c>
      <c r="N12" s="14">
        <v>30</v>
      </c>
      <c r="O12" s="14" t="s">
        <v>52</v>
      </c>
      <c r="P12" s="14" t="s">
        <v>53</v>
      </c>
      <c r="Q12" s="14">
        <v>2025</v>
      </c>
      <c r="R12" s="14">
        <v>2025</v>
      </c>
      <c r="S12" s="22" t="s">
        <v>35</v>
      </c>
      <c r="T12" s="39"/>
      <c r="U12" s="39"/>
      <c r="V12" s="39"/>
      <c r="W12" s="39"/>
    </row>
    <row r="13" s="1" customFormat="1" ht="94" customHeight="1" spans="1:19">
      <c r="A13" s="8">
        <v>2</v>
      </c>
      <c r="B13" s="13" t="s">
        <v>54</v>
      </c>
      <c r="C13" s="14" t="s">
        <v>55</v>
      </c>
      <c r="D13" s="14">
        <f>N13</f>
        <v>72</v>
      </c>
      <c r="E13" s="23" t="s">
        <v>56</v>
      </c>
      <c r="F13" s="24" t="s">
        <v>57</v>
      </c>
      <c r="G13" s="24" t="s">
        <v>58</v>
      </c>
      <c r="H13" s="24" t="s">
        <v>59</v>
      </c>
      <c r="I13" s="23" t="s">
        <v>60</v>
      </c>
      <c r="J13" s="34">
        <v>516.6</v>
      </c>
      <c r="K13" s="35">
        <v>516.6</v>
      </c>
      <c r="L13" s="22">
        <v>0</v>
      </c>
      <c r="M13" s="35" t="s">
        <v>28</v>
      </c>
      <c r="N13" s="14">
        <v>72</v>
      </c>
      <c r="O13" s="36" t="s">
        <v>61</v>
      </c>
      <c r="P13" s="36" t="s">
        <v>62</v>
      </c>
      <c r="Q13" s="14">
        <v>2025</v>
      </c>
      <c r="R13" s="14">
        <v>2025</v>
      </c>
      <c r="S13" s="22" t="s">
        <v>35</v>
      </c>
    </row>
    <row r="14" s="1" customFormat="1" ht="94" customHeight="1" spans="1:19">
      <c r="A14" s="8">
        <v>3</v>
      </c>
      <c r="B14" s="13" t="s">
        <v>63</v>
      </c>
      <c r="C14" s="14" t="s">
        <v>64</v>
      </c>
      <c r="D14" s="14">
        <f>N14+N15</f>
        <v>9.9619</v>
      </c>
      <c r="E14" s="14" t="s">
        <v>65</v>
      </c>
      <c r="F14" s="25" t="s">
        <v>66</v>
      </c>
      <c r="G14" s="10">
        <v>0.219</v>
      </c>
      <c r="H14" s="10">
        <v>0.244</v>
      </c>
      <c r="I14" s="37" t="s">
        <v>28</v>
      </c>
      <c r="J14" s="38">
        <v>10</v>
      </c>
      <c r="K14" s="34">
        <v>9.4</v>
      </c>
      <c r="L14" s="22" t="s">
        <v>28</v>
      </c>
      <c r="M14" s="35" t="s">
        <v>28</v>
      </c>
      <c r="N14" s="14">
        <v>9.3619</v>
      </c>
      <c r="O14" s="13" t="s">
        <v>67</v>
      </c>
      <c r="P14" s="36" t="s">
        <v>68</v>
      </c>
      <c r="Q14" s="14">
        <v>2025</v>
      </c>
      <c r="R14" s="14">
        <v>2025</v>
      </c>
      <c r="S14" s="18" t="s">
        <v>31</v>
      </c>
    </row>
    <row r="15" s="1" customFormat="1" ht="94" customHeight="1" spans="1:19">
      <c r="A15" s="8"/>
      <c r="B15" s="13"/>
      <c r="C15" s="14"/>
      <c r="D15" s="14"/>
      <c r="E15" s="14"/>
      <c r="F15" s="25"/>
      <c r="G15" s="10"/>
      <c r="H15" s="10"/>
      <c r="I15" s="37"/>
      <c r="J15" s="38"/>
      <c r="K15" s="34"/>
      <c r="L15" s="22"/>
      <c r="M15" s="35" t="s">
        <v>28</v>
      </c>
      <c r="N15" s="14">
        <v>0.6</v>
      </c>
      <c r="O15" s="13" t="s">
        <v>69</v>
      </c>
      <c r="P15" s="36" t="s">
        <v>70</v>
      </c>
      <c r="Q15" s="14"/>
      <c r="R15" s="14"/>
      <c r="S15" s="20"/>
    </row>
    <row r="16" s="1" customFormat="1" ht="153" customHeight="1" spans="1:19">
      <c r="A16" s="8">
        <v>4</v>
      </c>
      <c r="B16" s="25" t="s">
        <v>71</v>
      </c>
      <c r="C16" s="21" t="s">
        <v>72</v>
      </c>
      <c r="D16" s="25">
        <f>N16</f>
        <v>55.9277</v>
      </c>
      <c r="E16" s="14" t="s">
        <v>73</v>
      </c>
      <c r="F16" s="25" t="s">
        <v>74</v>
      </c>
      <c r="G16" s="24" t="s">
        <v>28</v>
      </c>
      <c r="H16" s="24" t="s">
        <v>28</v>
      </c>
      <c r="I16" s="28" t="s">
        <v>75</v>
      </c>
      <c r="J16" s="35">
        <v>626.5291</v>
      </c>
      <c r="K16" s="35">
        <v>626.5291</v>
      </c>
      <c r="L16" s="35">
        <v>0</v>
      </c>
      <c r="M16" s="35" t="s">
        <v>28</v>
      </c>
      <c r="N16" s="35">
        <v>55.9277</v>
      </c>
      <c r="O16" s="22" t="s">
        <v>76</v>
      </c>
      <c r="P16" s="22" t="s">
        <v>77</v>
      </c>
      <c r="Q16" s="35">
        <v>2020</v>
      </c>
      <c r="R16" s="35">
        <v>2020</v>
      </c>
      <c r="S16" s="22" t="s">
        <v>35</v>
      </c>
    </row>
    <row r="17" s="1" customFormat="1" ht="131" customHeight="1" spans="1:19">
      <c r="A17" s="8">
        <v>5</v>
      </c>
      <c r="B17" s="25" t="s">
        <v>78</v>
      </c>
      <c r="C17" s="25" t="s">
        <v>79</v>
      </c>
      <c r="D17" s="25">
        <f>N18+N17</f>
        <v>147.3015</v>
      </c>
      <c r="E17" s="14" t="s">
        <v>80</v>
      </c>
      <c r="F17" s="10" t="s">
        <v>81</v>
      </c>
      <c r="G17" s="10" t="s">
        <v>28</v>
      </c>
      <c r="H17" s="10" t="s">
        <v>28</v>
      </c>
      <c r="I17" s="37" t="s">
        <v>28</v>
      </c>
      <c r="J17" s="38">
        <v>200</v>
      </c>
      <c r="K17" s="38">
        <v>200</v>
      </c>
      <c r="L17" s="22">
        <v>0</v>
      </c>
      <c r="M17" s="35" t="s">
        <v>28</v>
      </c>
      <c r="N17" s="38">
        <v>100</v>
      </c>
      <c r="O17" s="14" t="s">
        <v>82</v>
      </c>
      <c r="P17" s="40" t="s">
        <v>83</v>
      </c>
      <c r="Q17" s="14">
        <v>2025</v>
      </c>
      <c r="R17" s="14">
        <v>2025</v>
      </c>
      <c r="S17" s="22" t="s">
        <v>35</v>
      </c>
    </row>
    <row r="18" s="1" customFormat="1" ht="131" customHeight="1" spans="1:19">
      <c r="A18" s="8"/>
      <c r="B18" s="25" t="s">
        <v>78</v>
      </c>
      <c r="C18" s="25"/>
      <c r="D18" s="25"/>
      <c r="E18" s="14" t="s">
        <v>84</v>
      </c>
      <c r="F18" s="24" t="s">
        <v>81</v>
      </c>
      <c r="G18" s="24" t="s">
        <v>28</v>
      </c>
      <c r="H18" s="24" t="s">
        <v>28</v>
      </c>
      <c r="I18" s="37" t="s">
        <v>28</v>
      </c>
      <c r="J18" s="35">
        <v>100</v>
      </c>
      <c r="K18" s="35">
        <v>100</v>
      </c>
      <c r="L18" s="35">
        <v>0</v>
      </c>
      <c r="M18" s="35" t="s">
        <v>28</v>
      </c>
      <c r="N18" s="35">
        <v>47.3015</v>
      </c>
      <c r="O18" s="22" t="s">
        <v>85</v>
      </c>
      <c r="P18" s="35" t="s">
        <v>86</v>
      </c>
      <c r="Q18" s="35">
        <v>2025</v>
      </c>
      <c r="R18" s="35">
        <v>2025</v>
      </c>
      <c r="S18" s="22" t="s">
        <v>35</v>
      </c>
    </row>
    <row r="19" s="1" customFormat="1" ht="131" customHeight="1" spans="1:19">
      <c r="A19" s="8">
        <v>6</v>
      </c>
      <c r="B19" s="13" t="s">
        <v>87</v>
      </c>
      <c r="C19" s="14" t="s">
        <v>88</v>
      </c>
      <c r="D19" s="14">
        <f>N19</f>
        <v>22.6</v>
      </c>
      <c r="E19" s="14" t="s">
        <v>89</v>
      </c>
      <c r="F19" s="10" t="s">
        <v>28</v>
      </c>
      <c r="G19" s="10" t="s">
        <v>28</v>
      </c>
      <c r="H19" s="10" t="s">
        <v>28</v>
      </c>
      <c r="I19" s="10" t="s">
        <v>28</v>
      </c>
      <c r="J19" s="35">
        <v>22.6</v>
      </c>
      <c r="K19" s="35">
        <v>22.6</v>
      </c>
      <c r="L19" s="10" t="s">
        <v>28</v>
      </c>
      <c r="M19" s="35" t="s">
        <v>28</v>
      </c>
      <c r="N19" s="35">
        <v>22.6</v>
      </c>
      <c r="O19" s="14" t="s">
        <v>88</v>
      </c>
      <c r="P19" s="14" t="s">
        <v>90</v>
      </c>
      <c r="Q19" s="14">
        <v>2025</v>
      </c>
      <c r="R19" s="14">
        <v>2025</v>
      </c>
      <c r="S19" s="13" t="s">
        <v>91</v>
      </c>
    </row>
    <row r="31" spans="8:8">
      <c r="H31" s="26"/>
    </row>
  </sheetData>
  <mergeCells count="38">
    <mergeCell ref="A1:C1"/>
    <mergeCell ref="A2:S2"/>
    <mergeCell ref="B3:F3"/>
    <mergeCell ref="A6:A12"/>
    <mergeCell ref="A14:A15"/>
    <mergeCell ref="A17:A18"/>
    <mergeCell ref="B6:B12"/>
    <mergeCell ref="B14:B15"/>
    <mergeCell ref="C6:C12"/>
    <mergeCell ref="C14:C15"/>
    <mergeCell ref="C17:C18"/>
    <mergeCell ref="D6:D12"/>
    <mergeCell ref="D14:D15"/>
    <mergeCell ref="D17:D18"/>
    <mergeCell ref="E7:E8"/>
    <mergeCell ref="E14:E15"/>
    <mergeCell ref="F7:F8"/>
    <mergeCell ref="F14:F15"/>
    <mergeCell ref="G7:G8"/>
    <mergeCell ref="G14:G15"/>
    <mergeCell ref="H7:H8"/>
    <mergeCell ref="H14:H15"/>
    <mergeCell ref="I7:I8"/>
    <mergeCell ref="I14:I15"/>
    <mergeCell ref="J7:J8"/>
    <mergeCell ref="J14:J15"/>
    <mergeCell ref="K7:K8"/>
    <mergeCell ref="K14:K15"/>
    <mergeCell ref="L7:L8"/>
    <mergeCell ref="L14:L15"/>
    <mergeCell ref="M7:M8"/>
    <mergeCell ref="O7:O8"/>
    <mergeCell ref="P7:P8"/>
    <mergeCell ref="Q7:Q8"/>
    <mergeCell ref="Q14:Q15"/>
    <mergeCell ref="R7:R8"/>
    <mergeCell ref="R14:R15"/>
    <mergeCell ref="S14:S15"/>
  </mergeCells>
  <printOptions horizontalCentered="1" verticalCentered="1"/>
  <pageMargins left="0.236111111111111" right="0.156944444444444" top="0.66875" bottom="0.550694444444444" header="0.511805555555556" footer="0.236111111111111"/>
  <pageSetup paperSize="8" scale="72" fitToHeight="0" orientation="landscape" horizontalDpi="600"/>
  <headerFooter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Administrator</cp:lastModifiedBy>
  <dcterms:created xsi:type="dcterms:W3CDTF">2020-03-31T02:57:00Z</dcterms:created>
  <dcterms:modified xsi:type="dcterms:W3CDTF">2025-10-22T10:01:02Z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B20E6CA64AA246FABC8326ABD9F55D04</vt:lpwstr>
  </property>
</Properties>
</file>