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0" yWindow="375" windowWidth="11340" windowHeight="6795" activeTab="1"/>
  </bookViews>
  <sheets>
    <sheet name="表11-1" sheetId="1" r:id="rId1"/>
    <sheet name="表11-2" sheetId="2" r:id="rId2"/>
  </sheets>
  <definedNames>
    <definedName name="_xlnm.Print_Titles" localSheetId="0">'表11-1'!$1:$4</definedName>
    <definedName name="_xlnm.Print_Titles" localSheetId="1">'表11-2'!$1:$4</definedName>
  </definedNames>
  <calcPr fullCalcOnLoad="1"/>
</workbook>
</file>

<file path=xl/sharedStrings.xml><?xml version="1.0" encoding="utf-8"?>
<sst xmlns="http://schemas.openxmlformats.org/spreadsheetml/2006/main" count="2296" uniqueCount="1020">
  <si>
    <t>基本工资</t>
  </si>
  <si>
    <t>津贴补贴</t>
  </si>
  <si>
    <t>奖金</t>
  </si>
  <si>
    <t>绩效工资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</si>
  <si>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</si>
  <si>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</si>
  <si>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</si>
  <si>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</si>
  <si>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</si>
  <si>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</si>
  <si>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</si>
  <si>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差旅费</t>
  </si>
  <si>
    <t>因公出国费用</t>
  </si>
  <si>
    <t>维修费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</si>
  <si>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</si>
  <si>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</si>
  <si>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</si>
  <si>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</si>
  <si>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</si>
  <si>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</si>
  <si>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</si>
  <si>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工会经费</t>
  </si>
  <si>
    <t>公务用车运行维护费</t>
  </si>
  <si>
    <t>其他交通费用</t>
  </si>
  <si>
    <t>其他商品和服务支出</t>
  </si>
  <si>
    <t>退休费</t>
  </si>
  <si>
    <t>抚恤金</t>
  </si>
  <si>
    <t>医疗费</t>
  </si>
  <si>
    <t>住房公积金</t>
  </si>
  <si>
    <t>物业服务补贴</t>
  </si>
  <si>
    <t>其他对个人和家庭的补助支出</t>
  </si>
  <si>
    <t>国内债务付息</t>
  </si>
  <si>
    <t>基本建设支出</t>
  </si>
  <si>
    <t>其他资本性支出</t>
  </si>
  <si>
    <t>其他支出</t>
  </si>
  <si>
    <t>201</t>
  </si>
  <si>
    <t>一般公共服务支出</t>
  </si>
  <si>
    <t>20101</t>
  </si>
  <si>
    <t>人大事务</t>
  </si>
  <si>
    <t>2010101</t>
  </si>
  <si>
    <t>行政运行</t>
  </si>
  <si>
    <t>2010102</t>
  </si>
  <si>
    <t>一般行政管理事务</t>
  </si>
  <si>
    <t>2010104</t>
  </si>
  <si>
    <t>人大会议</t>
  </si>
  <si>
    <t>2010106</t>
  </si>
  <si>
    <t>人大监督</t>
  </si>
  <si>
    <t>2010107</t>
  </si>
  <si>
    <t>人大代表履职能力提升</t>
  </si>
  <si>
    <t>2010108</t>
  </si>
  <si>
    <t>代表工作</t>
  </si>
  <si>
    <t>2010109</t>
  </si>
  <si>
    <t>人大信访工作</t>
  </si>
  <si>
    <t>2010199</t>
  </si>
  <si>
    <t>其他人大事务支出</t>
  </si>
  <si>
    <t>20102</t>
  </si>
  <si>
    <t>政协事务</t>
  </si>
  <si>
    <t>2010201</t>
  </si>
  <si>
    <t>2010202</t>
  </si>
  <si>
    <t>2010204</t>
  </si>
  <si>
    <t>政协会议</t>
  </si>
  <si>
    <t>2010205</t>
  </si>
  <si>
    <t>委员视察</t>
  </si>
  <si>
    <t>2010206</t>
  </si>
  <si>
    <t>参政议政</t>
  </si>
  <si>
    <t>2010299</t>
  </si>
  <si>
    <t>其他政协事务支出</t>
  </si>
  <si>
    <t>20103</t>
  </si>
  <si>
    <t>政府办公厅（室）及相关机构事务</t>
  </si>
  <si>
    <t>2010301</t>
  </si>
  <si>
    <t>2010302</t>
  </si>
  <si>
    <t>221</t>
  </si>
  <si>
    <t>2010303</t>
  </si>
  <si>
    <t>机关服务</t>
  </si>
  <si>
    <t>2010307</t>
  </si>
  <si>
    <t>法制建设</t>
  </si>
  <si>
    <t>2010308</t>
  </si>
  <si>
    <t>信访事务</t>
  </si>
  <si>
    <t>2010350</t>
  </si>
  <si>
    <t>事业运行</t>
  </si>
  <si>
    <t>2010399</t>
  </si>
  <si>
    <t>20104</t>
  </si>
  <si>
    <t>发展与改革事务</t>
  </si>
  <si>
    <t>2010401</t>
  </si>
  <si>
    <t>222</t>
  </si>
  <si>
    <t>2010402</t>
  </si>
  <si>
    <t>2010404</t>
  </si>
  <si>
    <t>战略规划与实施</t>
  </si>
  <si>
    <t>2010408</t>
  </si>
  <si>
    <t>物价管理</t>
  </si>
  <si>
    <t>2010499</t>
  </si>
  <si>
    <t>其他发展与改革事务支出</t>
  </si>
  <si>
    <t>20105</t>
  </si>
  <si>
    <t>统计信息事务</t>
  </si>
  <si>
    <t>2010501</t>
  </si>
  <si>
    <t>2010505</t>
  </si>
  <si>
    <t>专项统计业务</t>
  </si>
  <si>
    <t>2010507</t>
  </si>
  <si>
    <t>专项普查活动</t>
  </si>
  <si>
    <t>2010599</t>
  </si>
  <si>
    <t>其他统计信息事务支出</t>
  </si>
  <si>
    <t>20106</t>
  </si>
  <si>
    <t>财政事务</t>
  </si>
  <si>
    <t>2010601</t>
  </si>
  <si>
    <t>2010602</t>
  </si>
  <si>
    <t>2010650</t>
  </si>
  <si>
    <t>2010699</t>
  </si>
  <si>
    <t>其他财政事务支出</t>
  </si>
  <si>
    <t>20107</t>
  </si>
  <si>
    <t>税收事务</t>
  </si>
  <si>
    <t>2010706</t>
  </si>
  <si>
    <t>代扣代收代征税款手续费</t>
  </si>
  <si>
    <t>2010799</t>
  </si>
  <si>
    <t>其他税收事务支出</t>
  </si>
  <si>
    <t>20108</t>
  </si>
  <si>
    <t>审计事务</t>
  </si>
  <si>
    <t>2010801</t>
  </si>
  <si>
    <t>2010804</t>
  </si>
  <si>
    <t>审计业务</t>
  </si>
  <si>
    <t>2010805</t>
  </si>
  <si>
    <t>审计管理</t>
  </si>
  <si>
    <t>2010806</t>
  </si>
  <si>
    <t>信息化建设</t>
  </si>
  <si>
    <t>2010899</t>
  </si>
  <si>
    <t>其他审计事务支出</t>
  </si>
  <si>
    <t>20109</t>
  </si>
  <si>
    <t>海关事务</t>
  </si>
  <si>
    <t>2010905</t>
  </si>
  <si>
    <t>缉私办案</t>
  </si>
  <si>
    <t>20110</t>
  </si>
  <si>
    <t>人力资源事务</t>
  </si>
  <si>
    <t>2011001</t>
  </si>
  <si>
    <t>2011002</t>
  </si>
  <si>
    <t>2011006</t>
  </si>
  <si>
    <t>军队转业干部安置</t>
  </si>
  <si>
    <t>2011099</t>
  </si>
  <si>
    <t>其他人力资源事务支出</t>
  </si>
  <si>
    <t>20111</t>
  </si>
  <si>
    <t>纪检监察事务</t>
  </si>
  <si>
    <t>2011101</t>
  </si>
  <si>
    <t>2011102</t>
  </si>
  <si>
    <t>2011199</t>
  </si>
  <si>
    <t>其他纪检监察事务支出</t>
  </si>
  <si>
    <t>20113</t>
  </si>
  <si>
    <t>商贸事务</t>
  </si>
  <si>
    <t>2011301</t>
  </si>
  <si>
    <t>2011302</t>
  </si>
  <si>
    <t>2011308</t>
  </si>
  <si>
    <t>招商引资</t>
  </si>
  <si>
    <t>2011350</t>
  </si>
  <si>
    <t>2011399</t>
  </si>
  <si>
    <t>其他商贸事务支出</t>
  </si>
  <si>
    <t>20114</t>
  </si>
  <si>
    <t>知识产权事务</t>
  </si>
  <si>
    <t>2011409</t>
  </si>
  <si>
    <t>知识产权宏观管理</t>
  </si>
  <si>
    <t>2011499</t>
  </si>
  <si>
    <t>其他知识产权事务支出</t>
  </si>
  <si>
    <t>20115</t>
  </si>
  <si>
    <t>工商行政管理事务</t>
  </si>
  <si>
    <t>2011501</t>
  </si>
  <si>
    <t>2011502</t>
  </si>
  <si>
    <t>2011504</t>
  </si>
  <si>
    <t>工商行政管理专项</t>
  </si>
  <si>
    <t>2011505</t>
  </si>
  <si>
    <t>执法办案专项</t>
  </si>
  <si>
    <t>2011506</t>
  </si>
  <si>
    <t>消费者权益保护</t>
  </si>
  <si>
    <t>2011507</t>
  </si>
  <si>
    <t>2011599</t>
  </si>
  <si>
    <t>其他工商行政管理事务支出</t>
  </si>
  <si>
    <t>20117</t>
  </si>
  <si>
    <t>质量技术监督与检验检疫事务</t>
  </si>
  <si>
    <t>2011701</t>
  </si>
  <si>
    <t>2011709</t>
  </si>
  <si>
    <t>标准化管理</t>
  </si>
  <si>
    <t>2011710</t>
  </si>
  <si>
    <t>2011799</t>
  </si>
  <si>
    <t>20123</t>
  </si>
  <si>
    <t>民族事务</t>
  </si>
  <si>
    <t>2012301</t>
  </si>
  <si>
    <t>2012399</t>
  </si>
  <si>
    <t>其他民族事务支出</t>
  </si>
  <si>
    <t>20124</t>
  </si>
  <si>
    <t>宗教事务</t>
  </si>
  <si>
    <t>2012401</t>
  </si>
  <si>
    <t>2012404</t>
  </si>
  <si>
    <t>宗教工作专项</t>
  </si>
  <si>
    <t>20125</t>
  </si>
  <si>
    <t>港澳台侨事务</t>
  </si>
  <si>
    <t>2012501</t>
  </si>
  <si>
    <t>2012505</t>
  </si>
  <si>
    <t>台湾事务</t>
  </si>
  <si>
    <t>2012506</t>
  </si>
  <si>
    <t>华侨事务</t>
  </si>
  <si>
    <t>2012550</t>
  </si>
  <si>
    <t>2012599</t>
  </si>
  <si>
    <t>其他港澳台侨事务支出</t>
  </si>
  <si>
    <t>20126</t>
  </si>
  <si>
    <t>档案事务</t>
  </si>
  <si>
    <t>2012601</t>
  </si>
  <si>
    <t>2012602</t>
  </si>
  <si>
    <t>2012604</t>
  </si>
  <si>
    <t>档案馆</t>
  </si>
  <si>
    <t>2012699</t>
  </si>
  <si>
    <t>其他档案事务支出</t>
  </si>
  <si>
    <t>20128</t>
  </si>
  <si>
    <t>民主党派及工商联事务</t>
  </si>
  <si>
    <t>2012801</t>
  </si>
  <si>
    <t>2012802</t>
  </si>
  <si>
    <t>2012804</t>
  </si>
  <si>
    <t>2012850</t>
  </si>
  <si>
    <t>2012899</t>
  </si>
  <si>
    <t>其他民主党派及工商联事务支出</t>
  </si>
  <si>
    <t>20129</t>
  </si>
  <si>
    <t>群众团体事务</t>
  </si>
  <si>
    <t>2012901</t>
  </si>
  <si>
    <t>2012902</t>
  </si>
  <si>
    <t>2012904</t>
  </si>
  <si>
    <t>厂务公开</t>
  </si>
  <si>
    <t>2012905</t>
  </si>
  <si>
    <t>工会疗养休养</t>
  </si>
  <si>
    <t>2012950</t>
  </si>
  <si>
    <t>2012999</t>
  </si>
  <si>
    <t>其他群众团体事务支出</t>
  </si>
  <si>
    <t>20131</t>
  </si>
  <si>
    <t>党委办公厅（室）及相关机构事务</t>
  </si>
  <si>
    <t>2013101</t>
  </si>
  <si>
    <t>2013102</t>
  </si>
  <si>
    <t>2013105</t>
  </si>
  <si>
    <t>专项业务</t>
  </si>
  <si>
    <t>2013150</t>
  </si>
  <si>
    <t>2013199</t>
  </si>
  <si>
    <t>20132</t>
  </si>
  <si>
    <t>组织事务</t>
  </si>
  <si>
    <t>2013201</t>
  </si>
  <si>
    <t>2013202</t>
  </si>
  <si>
    <t>2013299</t>
  </si>
  <si>
    <t>其他组织事务支出</t>
  </si>
  <si>
    <t>20133</t>
  </si>
  <si>
    <t>宣传事务</t>
  </si>
  <si>
    <t>2013301</t>
  </si>
  <si>
    <t>2013302</t>
  </si>
  <si>
    <t>2013399</t>
  </si>
  <si>
    <t>其他宣传事务支出</t>
  </si>
  <si>
    <t>20134</t>
  </si>
  <si>
    <t>统战事务</t>
  </si>
  <si>
    <t>2013401</t>
  </si>
  <si>
    <t>2013402</t>
  </si>
  <si>
    <t>2013499</t>
  </si>
  <si>
    <t>其他统战事务支出</t>
  </si>
  <si>
    <t>20135</t>
  </si>
  <si>
    <t>对外联络事务</t>
  </si>
  <si>
    <t>2013599</t>
  </si>
  <si>
    <t>其他对外联络事务支出</t>
  </si>
  <si>
    <t>20136</t>
  </si>
  <si>
    <t>其他共产党事务支出</t>
  </si>
  <si>
    <t>2013699</t>
  </si>
  <si>
    <t>20199</t>
  </si>
  <si>
    <t>其他一般公共服务支出</t>
  </si>
  <si>
    <t>2019999</t>
  </si>
  <si>
    <t>202</t>
  </si>
  <si>
    <t>外交支出</t>
  </si>
  <si>
    <t>20201</t>
  </si>
  <si>
    <t>外交管理事务</t>
  </si>
  <si>
    <t>229</t>
  </si>
  <si>
    <t>2020101</t>
  </si>
  <si>
    <t>203</t>
  </si>
  <si>
    <t>国防支出</t>
  </si>
  <si>
    <t>20399</t>
  </si>
  <si>
    <t>其他国防支出</t>
  </si>
  <si>
    <t>2039901</t>
  </si>
  <si>
    <t>204</t>
  </si>
  <si>
    <t>公共安全支出</t>
  </si>
  <si>
    <t>20401</t>
  </si>
  <si>
    <t>武装警察</t>
  </si>
  <si>
    <t>2040101</t>
  </si>
  <si>
    <t>内卫</t>
  </si>
  <si>
    <t>2040103</t>
  </si>
  <si>
    <t>消防</t>
  </si>
  <si>
    <t>2040199</t>
  </si>
  <si>
    <t>其他武装警察支出</t>
  </si>
  <si>
    <t>20402</t>
  </si>
  <si>
    <t>公安</t>
  </si>
  <si>
    <t>2040201</t>
  </si>
  <si>
    <t>2040204</t>
  </si>
  <si>
    <t>治安管理</t>
  </si>
  <si>
    <t>2040205</t>
  </si>
  <si>
    <t>国内安全保卫</t>
  </si>
  <si>
    <t>2040206</t>
  </si>
  <si>
    <t>刑事侦查</t>
  </si>
  <si>
    <t>2040207</t>
  </si>
  <si>
    <t>经济犯罪侦查</t>
  </si>
  <si>
    <t>2040208</t>
  </si>
  <si>
    <t>出入境管理</t>
  </si>
  <si>
    <t>2040209</t>
  </si>
  <si>
    <t>行动技术管理</t>
  </si>
  <si>
    <t>2040210</t>
  </si>
  <si>
    <t>防范和处理邪教犯罪</t>
  </si>
  <si>
    <t>2040211</t>
  </si>
  <si>
    <t>禁毒管理</t>
  </si>
  <si>
    <t>2040212</t>
  </si>
  <si>
    <t>道路交通管理</t>
  </si>
  <si>
    <t>2040214</t>
  </si>
  <si>
    <t>反恐怖</t>
  </si>
  <si>
    <t>2040215</t>
  </si>
  <si>
    <t>居民身份证管理</t>
  </si>
  <si>
    <t>2040217</t>
  </si>
  <si>
    <t>拘押收教场所管理</t>
  </si>
  <si>
    <t>2040219</t>
  </si>
  <si>
    <t>2040299</t>
  </si>
  <si>
    <t>其他公安支出</t>
  </si>
  <si>
    <t>20403</t>
  </si>
  <si>
    <t>国家安全</t>
  </si>
  <si>
    <t>2040399</t>
  </si>
  <si>
    <t>其他国家安全支出</t>
  </si>
  <si>
    <t>20405</t>
  </si>
  <si>
    <t>法院</t>
  </si>
  <si>
    <t>2040501</t>
  </si>
  <si>
    <t>2040504</t>
  </si>
  <si>
    <t>案件审判</t>
  </si>
  <si>
    <t>20406</t>
  </si>
  <si>
    <t>司法</t>
  </si>
  <si>
    <t>2040601</t>
  </si>
  <si>
    <t>2040602</t>
  </si>
  <si>
    <t>2040604</t>
  </si>
  <si>
    <t>基层司法业务</t>
  </si>
  <si>
    <t>2040605</t>
  </si>
  <si>
    <t>普法宣传</t>
  </si>
  <si>
    <t>2040606</t>
  </si>
  <si>
    <t>律师公证管理</t>
  </si>
  <si>
    <t>2040607</t>
  </si>
  <si>
    <t>法律援助</t>
  </si>
  <si>
    <t>2040608</t>
  </si>
  <si>
    <t>司法统一考试</t>
  </si>
  <si>
    <t>2040609</t>
  </si>
  <si>
    <t>仲裁</t>
  </si>
  <si>
    <t>2040610</t>
  </si>
  <si>
    <t>社区矫正</t>
  </si>
  <si>
    <t>20408</t>
  </si>
  <si>
    <t>强制隔离戒毒</t>
  </si>
  <si>
    <t>2040801</t>
  </si>
  <si>
    <t>2040802</t>
  </si>
  <si>
    <t>2040804</t>
  </si>
  <si>
    <t>强制隔离戒毒人员生活</t>
  </si>
  <si>
    <t>2040899</t>
  </si>
  <si>
    <t>其他强制隔离戒毒支出</t>
  </si>
  <si>
    <t>20409</t>
  </si>
  <si>
    <t>国家保密</t>
  </si>
  <si>
    <t>2040902</t>
  </si>
  <si>
    <t>2040905</t>
  </si>
  <si>
    <t>保密管理</t>
  </si>
  <si>
    <t>20499</t>
  </si>
  <si>
    <t>其他公共安全支出</t>
  </si>
  <si>
    <t>2049901</t>
  </si>
  <si>
    <t>205</t>
  </si>
  <si>
    <t>教育支出</t>
  </si>
  <si>
    <t>20501</t>
  </si>
  <si>
    <t>教育管理事务</t>
  </si>
  <si>
    <t>2050101</t>
  </si>
  <si>
    <t>2050199</t>
  </si>
  <si>
    <t>其他教育管理事务支出</t>
  </si>
  <si>
    <t>20502</t>
  </si>
  <si>
    <t>普通教育</t>
  </si>
  <si>
    <t>2050201</t>
  </si>
  <si>
    <t>学前教育</t>
  </si>
  <si>
    <t>2050202</t>
  </si>
  <si>
    <t>小学教育</t>
  </si>
  <si>
    <t>2050203</t>
  </si>
  <si>
    <t>初中教育</t>
  </si>
  <si>
    <t>2050204</t>
  </si>
  <si>
    <t>高中教育</t>
  </si>
  <si>
    <t>2050205</t>
  </si>
  <si>
    <t>高等教育</t>
  </si>
  <si>
    <t>2050299</t>
  </si>
  <si>
    <t>其他普通教育支出</t>
  </si>
  <si>
    <t>20503</t>
  </si>
  <si>
    <t>职业教育</t>
  </si>
  <si>
    <t>2050302</t>
  </si>
  <si>
    <t>中专教育</t>
  </si>
  <si>
    <t>2050303</t>
  </si>
  <si>
    <t>技校教育</t>
  </si>
  <si>
    <t>2050305</t>
  </si>
  <si>
    <t>高等职业教育</t>
  </si>
  <si>
    <t>20505</t>
  </si>
  <si>
    <t>广播电视教育</t>
  </si>
  <si>
    <t>2050501</t>
  </si>
  <si>
    <t>广播电视学校</t>
  </si>
  <si>
    <t>20507</t>
  </si>
  <si>
    <t>特殊教育</t>
  </si>
  <si>
    <t>2050701</t>
  </si>
  <si>
    <t>特殊学校教育</t>
  </si>
  <si>
    <t>20508</t>
  </si>
  <si>
    <t>进修及培训</t>
  </si>
  <si>
    <t>2050801</t>
  </si>
  <si>
    <t>教师进修</t>
  </si>
  <si>
    <t>2050802</t>
  </si>
  <si>
    <t>干部教育</t>
  </si>
  <si>
    <t>20599</t>
  </si>
  <si>
    <t>其他教育支出</t>
  </si>
  <si>
    <t>2059999</t>
  </si>
  <si>
    <t>206</t>
  </si>
  <si>
    <t>科学技术支出</t>
  </si>
  <si>
    <t>20601</t>
  </si>
  <si>
    <t>科学技术管理事务</t>
  </si>
  <si>
    <t>232</t>
  </si>
  <si>
    <t>2060101</t>
  </si>
  <si>
    <t>233</t>
  </si>
  <si>
    <t>2060199</t>
  </si>
  <si>
    <t>其他科学技术管理事务支出</t>
  </si>
  <si>
    <t>20602</t>
  </si>
  <si>
    <t>基础研究</t>
  </si>
  <si>
    <t>2060201</t>
  </si>
  <si>
    <t>机构运行</t>
  </si>
  <si>
    <t>2060299</t>
  </si>
  <si>
    <t>其他基础研究支出</t>
  </si>
  <si>
    <t>20603</t>
  </si>
  <si>
    <t>应用研究</t>
  </si>
  <si>
    <t>2060302</t>
  </si>
  <si>
    <t>社会公益研究</t>
  </si>
  <si>
    <t>2060399</t>
  </si>
  <si>
    <t>其他应用研究支出</t>
  </si>
  <si>
    <t>20604</t>
  </si>
  <si>
    <t>技术研究与开发</t>
  </si>
  <si>
    <t>2060402</t>
  </si>
  <si>
    <t>应用技术研究与开发</t>
  </si>
  <si>
    <t>2060403</t>
  </si>
  <si>
    <t>产业技术研究与开发</t>
  </si>
  <si>
    <t>2060499</t>
  </si>
  <si>
    <t>其他技术研究与开发支出</t>
  </si>
  <si>
    <t>20605</t>
  </si>
  <si>
    <t>科技条件与服务</t>
  </si>
  <si>
    <t>2060502</t>
  </si>
  <si>
    <t>技术创新服务体系</t>
  </si>
  <si>
    <t>2060599</t>
  </si>
  <si>
    <t>其他科技条件与服务支出</t>
  </si>
  <si>
    <t>20607</t>
  </si>
  <si>
    <t>科学技术普及</t>
  </si>
  <si>
    <t>2060701</t>
  </si>
  <si>
    <t>2060703</t>
  </si>
  <si>
    <t>青少年科技活动</t>
  </si>
  <si>
    <t>2060799</t>
  </si>
  <si>
    <t>其他科学技术普及支出</t>
  </si>
  <si>
    <t>20699</t>
  </si>
  <si>
    <t>其他科学技术支出</t>
  </si>
  <si>
    <t>2069901</t>
  </si>
  <si>
    <t>科技奖励</t>
  </si>
  <si>
    <t>2069999</t>
  </si>
  <si>
    <t>207</t>
  </si>
  <si>
    <t>文化体育与传媒支出</t>
  </si>
  <si>
    <t>20701</t>
  </si>
  <si>
    <t>文化</t>
  </si>
  <si>
    <t>2070101</t>
  </si>
  <si>
    <t>2070104</t>
  </si>
  <si>
    <t>图书馆</t>
  </si>
  <si>
    <t>2070109</t>
  </si>
  <si>
    <t>群众文化</t>
  </si>
  <si>
    <t>2070110</t>
  </si>
  <si>
    <t>文化交流与合作</t>
  </si>
  <si>
    <t>2070111</t>
  </si>
  <si>
    <t>文化创作与保护</t>
  </si>
  <si>
    <t>2070199</t>
  </si>
  <si>
    <t>其他文化支出</t>
  </si>
  <si>
    <t>20702</t>
  </si>
  <si>
    <t>文物</t>
  </si>
  <si>
    <t>2070204</t>
  </si>
  <si>
    <t>文物保护</t>
  </si>
  <si>
    <t>2070205</t>
  </si>
  <si>
    <t>博物馆</t>
  </si>
  <si>
    <t>20703</t>
  </si>
  <si>
    <t>体育</t>
  </si>
  <si>
    <t>2070301</t>
  </si>
  <si>
    <t>2070305</t>
  </si>
  <si>
    <t>体育竞赛</t>
  </si>
  <si>
    <t>2070306</t>
  </si>
  <si>
    <t>体育训练</t>
  </si>
  <si>
    <t>2070307</t>
  </si>
  <si>
    <t>体育场馆</t>
  </si>
  <si>
    <t>2070308</t>
  </si>
  <si>
    <t>群众体育</t>
  </si>
  <si>
    <t>2070399</t>
  </si>
  <si>
    <t>其他体育支出</t>
  </si>
  <si>
    <t>20704</t>
  </si>
  <si>
    <t>新闻出版广播影视</t>
  </si>
  <si>
    <t>2070401</t>
  </si>
  <si>
    <t>2070405</t>
  </si>
  <si>
    <t>电视</t>
  </si>
  <si>
    <t>2070406</t>
  </si>
  <si>
    <t>电影</t>
  </si>
  <si>
    <t>2070409</t>
  </si>
  <si>
    <t>版权管理</t>
  </si>
  <si>
    <t>2070499</t>
  </si>
  <si>
    <t>其他新闻出版广播影视支出</t>
  </si>
  <si>
    <t>20799</t>
  </si>
  <si>
    <t>其他文化体育与传媒支出</t>
  </si>
  <si>
    <t>2079999</t>
  </si>
  <si>
    <t>208</t>
  </si>
  <si>
    <t>社会保障和就业支出</t>
  </si>
  <si>
    <t>20801</t>
  </si>
  <si>
    <t>人力资源和社会保障管理事务</t>
  </si>
  <si>
    <t>2080101</t>
  </si>
  <si>
    <t>2080102</t>
  </si>
  <si>
    <t>2080105</t>
  </si>
  <si>
    <t>劳动保障监察</t>
  </si>
  <si>
    <t>2080106</t>
  </si>
  <si>
    <t>就业管理事务</t>
  </si>
  <si>
    <t>2080108</t>
  </si>
  <si>
    <t>2080109</t>
  </si>
  <si>
    <t>社会保险经办机构</t>
  </si>
  <si>
    <t>2080110</t>
  </si>
  <si>
    <t>劳动关系和维权</t>
  </si>
  <si>
    <t>2080111</t>
  </si>
  <si>
    <t>公共就业服务和职业技能鉴定机构</t>
  </si>
  <si>
    <t>2080199</t>
  </si>
  <si>
    <t>20802</t>
  </si>
  <si>
    <t>民政管理事务</t>
  </si>
  <si>
    <t>2080201</t>
  </si>
  <si>
    <t>2080202</t>
  </si>
  <si>
    <t>2080204</t>
  </si>
  <si>
    <t>拥军优属</t>
  </si>
  <si>
    <t>2080205</t>
  </si>
  <si>
    <t>老龄事务</t>
  </si>
  <si>
    <t>2080206</t>
  </si>
  <si>
    <t>民间组织管理</t>
  </si>
  <si>
    <t>2080207</t>
  </si>
  <si>
    <t>行政区划和地名管理</t>
  </si>
  <si>
    <t>2080208</t>
  </si>
  <si>
    <t>基层政权和社区建设</t>
  </si>
  <si>
    <t>2080299</t>
  </si>
  <si>
    <t>其他民政管理事务支出</t>
  </si>
  <si>
    <t>20803</t>
  </si>
  <si>
    <t>财政对社会保险基金的补助</t>
  </si>
  <si>
    <t>2080301</t>
  </si>
  <si>
    <t>财政对基本养老保险基金的补助</t>
  </si>
  <si>
    <t>2080303</t>
  </si>
  <si>
    <t>财政对基本医疗保险基金的补助</t>
  </si>
  <si>
    <t>20805</t>
  </si>
  <si>
    <t>行政事业单位离退休</t>
  </si>
  <si>
    <t>2080501</t>
  </si>
  <si>
    <t>归口管理的行政单位离退休</t>
  </si>
  <si>
    <t>2080502</t>
  </si>
  <si>
    <t>事业单位离退休</t>
  </si>
  <si>
    <t>20807</t>
  </si>
  <si>
    <t>就业补助</t>
  </si>
  <si>
    <t>2080701</t>
  </si>
  <si>
    <t>就业创业服务补贴</t>
  </si>
  <si>
    <t>2080702</t>
  </si>
  <si>
    <t>职业培训补贴</t>
  </si>
  <si>
    <t>2080799</t>
  </si>
  <si>
    <t>其他就业补助支出</t>
  </si>
  <si>
    <t>20808</t>
  </si>
  <si>
    <t>抚恤</t>
  </si>
  <si>
    <t>2080801</t>
  </si>
  <si>
    <t>死亡抚恤</t>
  </si>
  <si>
    <t>2080804</t>
  </si>
  <si>
    <t>优抚事业单位支出</t>
  </si>
  <si>
    <t>2080899</t>
  </si>
  <si>
    <t>其他优抚支出</t>
  </si>
  <si>
    <t>20809</t>
  </si>
  <si>
    <t>退役安置</t>
  </si>
  <si>
    <t>2080901</t>
  </si>
  <si>
    <t>退役士兵安置</t>
  </si>
  <si>
    <t>2080902</t>
  </si>
  <si>
    <t>军队移交政府的离退休人员安置</t>
  </si>
  <si>
    <t>2080903</t>
  </si>
  <si>
    <t>军队移交政府离退休干部管理机构</t>
  </si>
  <si>
    <t>2080904</t>
  </si>
  <si>
    <t>退役士兵管理教育</t>
  </si>
  <si>
    <t>20810</t>
  </si>
  <si>
    <t>社会福利</t>
  </si>
  <si>
    <t>2081001</t>
  </si>
  <si>
    <t>儿童福利</t>
  </si>
  <si>
    <t>2081004</t>
  </si>
  <si>
    <t>殡葬</t>
  </si>
  <si>
    <t>20811</t>
  </si>
  <si>
    <t>残疾人事业</t>
  </si>
  <si>
    <t>2081101</t>
  </si>
  <si>
    <t>2081102</t>
  </si>
  <si>
    <t>2081104</t>
  </si>
  <si>
    <t>残疾人康复</t>
  </si>
  <si>
    <t>2081105</t>
  </si>
  <si>
    <t>残疾人就业和扶贫</t>
  </si>
  <si>
    <t>2081106</t>
  </si>
  <si>
    <t>残疾人体育</t>
  </si>
  <si>
    <t>20815</t>
  </si>
  <si>
    <t>自然灾害生活救助</t>
  </si>
  <si>
    <t>2081501</t>
  </si>
  <si>
    <t>中央自然灾害生活补助</t>
  </si>
  <si>
    <t>2081502</t>
  </si>
  <si>
    <t>地方自然灾害生活补助</t>
  </si>
  <si>
    <t>20816</t>
  </si>
  <si>
    <t>红十字事业</t>
  </si>
  <si>
    <t>2081601</t>
  </si>
  <si>
    <t>2081602</t>
  </si>
  <si>
    <t>20820</t>
  </si>
  <si>
    <t>临时救助</t>
  </si>
  <si>
    <t>2082002</t>
  </si>
  <si>
    <t>流浪乞讨人员救助支出</t>
  </si>
  <si>
    <t>20899</t>
  </si>
  <si>
    <t>其他社会保障和就业支出</t>
  </si>
  <si>
    <t>2089901</t>
  </si>
  <si>
    <t>210</t>
  </si>
  <si>
    <t>医疗卫生与计划生育支出</t>
  </si>
  <si>
    <t>21001</t>
  </si>
  <si>
    <t>医疗卫生与计划生育管理事务</t>
  </si>
  <si>
    <t>2100101</t>
  </si>
  <si>
    <t>2100102</t>
  </si>
  <si>
    <t>2100199</t>
  </si>
  <si>
    <t>21002</t>
  </si>
  <si>
    <t>公立医院</t>
  </si>
  <si>
    <t>2100201</t>
  </si>
  <si>
    <t>综合医院</t>
  </si>
  <si>
    <t>2100202</t>
  </si>
  <si>
    <t>中医（民族）医院</t>
  </si>
  <si>
    <t>21003</t>
  </si>
  <si>
    <t>基层医疗卫生机构</t>
  </si>
  <si>
    <t>2100399</t>
  </si>
  <si>
    <t>其他基层医疗卫生机构支出</t>
  </si>
  <si>
    <t>21004</t>
  </si>
  <si>
    <t>公共卫生</t>
  </si>
  <si>
    <t>2100401</t>
  </si>
  <si>
    <t>疾病预防控制机构</t>
  </si>
  <si>
    <t>2100402</t>
  </si>
  <si>
    <t>卫生监督机构</t>
  </si>
  <si>
    <t>2100403</t>
  </si>
  <si>
    <t>妇幼保健机构</t>
  </si>
  <si>
    <t>2100404</t>
  </si>
  <si>
    <t>精神卫生机构</t>
  </si>
  <si>
    <t>2100405</t>
  </si>
  <si>
    <t>应急救治机构</t>
  </si>
  <si>
    <t>2100406</t>
  </si>
  <si>
    <t>采供血机构</t>
  </si>
  <si>
    <t>2100407</t>
  </si>
  <si>
    <t>其他专业公共卫生机构</t>
  </si>
  <si>
    <t>2100409</t>
  </si>
  <si>
    <t>重大公共卫生专项</t>
  </si>
  <si>
    <t>2100499</t>
  </si>
  <si>
    <t>其他公共卫生支出</t>
  </si>
  <si>
    <t>21005</t>
  </si>
  <si>
    <t>医疗保障</t>
  </si>
  <si>
    <t>2100501</t>
  </si>
  <si>
    <t>行政单位医疗</t>
  </si>
  <si>
    <t>2100502</t>
  </si>
  <si>
    <t>事业单位医疗</t>
  </si>
  <si>
    <t>2100504</t>
  </si>
  <si>
    <t>优抚对象医疗补助</t>
  </si>
  <si>
    <t>2100510</t>
  </si>
  <si>
    <t>疾病应急救助</t>
  </si>
  <si>
    <t>2100599</t>
  </si>
  <si>
    <t>其他医疗保障支出</t>
  </si>
  <si>
    <t>21006</t>
  </si>
  <si>
    <t>中医药</t>
  </si>
  <si>
    <t>2100601</t>
  </si>
  <si>
    <t>中医（民族医）药专项</t>
  </si>
  <si>
    <t>21007</t>
  </si>
  <si>
    <t>计划生育事务</t>
  </si>
  <si>
    <t>2100716</t>
  </si>
  <si>
    <t>计划生育机构</t>
  </si>
  <si>
    <t>2100717</t>
  </si>
  <si>
    <t>计划生育服务</t>
  </si>
  <si>
    <t>2100799</t>
  </si>
  <si>
    <t>其他计划生育事务支出</t>
  </si>
  <si>
    <t>21010</t>
  </si>
  <si>
    <t>食品和药品监督管理事务</t>
  </si>
  <si>
    <t>2101001</t>
  </si>
  <si>
    <t>2101002</t>
  </si>
  <si>
    <t>2101012</t>
  </si>
  <si>
    <t>药品事务</t>
  </si>
  <si>
    <t>2101014</t>
  </si>
  <si>
    <t>化妆品事务</t>
  </si>
  <si>
    <t>2101015</t>
  </si>
  <si>
    <t>医疗器械事务</t>
  </si>
  <si>
    <t>2101016</t>
  </si>
  <si>
    <t>食品安全事务</t>
  </si>
  <si>
    <t>2101050</t>
  </si>
  <si>
    <t>2101099</t>
  </si>
  <si>
    <t>21099</t>
  </si>
  <si>
    <t>其他医疗卫生与计划生育支出</t>
  </si>
  <si>
    <t>2109901</t>
  </si>
  <si>
    <t>211</t>
  </si>
  <si>
    <t>节能环保支出</t>
  </si>
  <si>
    <t>21101</t>
  </si>
  <si>
    <t>环境保护管理事务</t>
  </si>
  <si>
    <t>2110101</t>
  </si>
  <si>
    <t>2110102</t>
  </si>
  <si>
    <t>2110105</t>
  </si>
  <si>
    <t>环境保护法规、规划及标准</t>
  </si>
  <si>
    <t>2110199</t>
  </si>
  <si>
    <t>其他环境保护管理事务支出</t>
  </si>
  <si>
    <t>21102</t>
  </si>
  <si>
    <t>环境监测与监察</t>
  </si>
  <si>
    <t>2110299</t>
  </si>
  <si>
    <t>其他环境监测与监察支出</t>
  </si>
  <si>
    <t>21103</t>
  </si>
  <si>
    <t>污染防治</t>
  </si>
  <si>
    <t>2110301</t>
  </si>
  <si>
    <t>大气</t>
  </si>
  <si>
    <t>2110302</t>
  </si>
  <si>
    <t>水体</t>
  </si>
  <si>
    <t>2110304</t>
  </si>
  <si>
    <t>固体废弃物与化学品</t>
  </si>
  <si>
    <t>2110305</t>
  </si>
  <si>
    <t>放射源和放射性废物监管</t>
  </si>
  <si>
    <t>2110307</t>
  </si>
  <si>
    <t>排污费安排的支出</t>
  </si>
  <si>
    <t>2110399</t>
  </si>
  <si>
    <t>其他污染防治支出</t>
  </si>
  <si>
    <t>21104</t>
  </si>
  <si>
    <t>自然生态保护</t>
  </si>
  <si>
    <t>2110401</t>
  </si>
  <si>
    <t>生态保护</t>
  </si>
  <si>
    <t>21110</t>
  </si>
  <si>
    <t>能源节约利用</t>
  </si>
  <si>
    <t>2111001</t>
  </si>
  <si>
    <t>21111</t>
  </si>
  <si>
    <t>污染减排</t>
  </si>
  <si>
    <t>2111101</t>
  </si>
  <si>
    <t>环境监测与信息</t>
  </si>
  <si>
    <t>2111103</t>
  </si>
  <si>
    <t>减排专项支出</t>
  </si>
  <si>
    <t>21114</t>
  </si>
  <si>
    <t>能源管理事务</t>
  </si>
  <si>
    <t>2111401</t>
  </si>
  <si>
    <t>2111402</t>
  </si>
  <si>
    <t>2111404</t>
  </si>
  <si>
    <t>能源预测预警</t>
  </si>
  <si>
    <t>2111405</t>
  </si>
  <si>
    <t>能源战略规划与实施</t>
  </si>
  <si>
    <t>2111408</t>
  </si>
  <si>
    <t>能源管理</t>
  </si>
  <si>
    <t>2111410</t>
  </si>
  <si>
    <t>能源调查</t>
  </si>
  <si>
    <t>212</t>
  </si>
  <si>
    <t>城乡社区支出</t>
  </si>
  <si>
    <t>21201</t>
  </si>
  <si>
    <t>城乡社区管理事务</t>
  </si>
  <si>
    <t>2120101</t>
  </si>
  <si>
    <t>2120102</t>
  </si>
  <si>
    <t>2120104</t>
  </si>
  <si>
    <t>城管执法</t>
  </si>
  <si>
    <t>2120105</t>
  </si>
  <si>
    <t>工程建设标准规范编制与监管</t>
  </si>
  <si>
    <t>2120106</t>
  </si>
  <si>
    <t>工程建设管理</t>
  </si>
  <si>
    <t>2120107</t>
  </si>
  <si>
    <t>市政公用行业市场监管</t>
  </si>
  <si>
    <t>2120109</t>
  </si>
  <si>
    <t>住宅建设与房地产市场监管</t>
  </si>
  <si>
    <t>2120110</t>
  </si>
  <si>
    <t>执业资格注册、资质审查</t>
  </si>
  <si>
    <t>2120199</t>
  </si>
  <si>
    <t>其他城乡社区管理事务支出</t>
  </si>
  <si>
    <t>21202</t>
  </si>
  <si>
    <t>城乡社区规划与管理</t>
  </si>
  <si>
    <t>2120201</t>
  </si>
  <si>
    <t>21203</t>
  </si>
  <si>
    <t>城乡社区公共设施</t>
  </si>
  <si>
    <t>2120303</t>
  </si>
  <si>
    <t>小城镇基础设施建设</t>
  </si>
  <si>
    <t>2120399</t>
  </si>
  <si>
    <t>其他城乡社区公共设施支出</t>
  </si>
  <si>
    <t>21205</t>
  </si>
  <si>
    <t>城乡社区环境卫生</t>
  </si>
  <si>
    <t>2120501</t>
  </si>
  <si>
    <t>21206</t>
  </si>
  <si>
    <t>建设市场管理与监督</t>
  </si>
  <si>
    <t>2120601</t>
  </si>
  <si>
    <t>21299</t>
  </si>
  <si>
    <t>其他城乡社区支出</t>
  </si>
  <si>
    <t>2129999</t>
  </si>
  <si>
    <t>213</t>
  </si>
  <si>
    <t>农林水支出</t>
  </si>
  <si>
    <t>21301</t>
  </si>
  <si>
    <t>农业</t>
  </si>
  <si>
    <t>2130101</t>
  </si>
  <si>
    <t>2130104</t>
  </si>
  <si>
    <t>2130106</t>
  </si>
  <si>
    <t>科技转化与推广服务</t>
  </si>
  <si>
    <t>2130108</t>
  </si>
  <si>
    <t>病虫害控制</t>
  </si>
  <si>
    <t>2130109</t>
  </si>
  <si>
    <t>农产品质量安全</t>
  </si>
  <si>
    <t>2130112</t>
  </si>
  <si>
    <t>农业行业业务管理</t>
  </si>
  <si>
    <t>2130119</t>
  </si>
  <si>
    <t>防灾救灾</t>
  </si>
  <si>
    <t>2130122</t>
  </si>
  <si>
    <t>农业生产支持补贴</t>
  </si>
  <si>
    <t>2130124</t>
  </si>
  <si>
    <t>农业组织化与产业化经营</t>
  </si>
  <si>
    <t>2130126</t>
  </si>
  <si>
    <t>农村公益事业</t>
  </si>
  <si>
    <t>2130135</t>
  </si>
  <si>
    <t>农业资源保护修复与利用</t>
  </si>
  <si>
    <t>2130148</t>
  </si>
  <si>
    <t>成品油价格改革对渔业的补贴</t>
  </si>
  <si>
    <t>2130152</t>
  </si>
  <si>
    <t>对高校毕业生到基层任职补助</t>
  </si>
  <si>
    <t>2130199</t>
  </si>
  <si>
    <t>其他农业支出</t>
  </si>
  <si>
    <t>21302</t>
  </si>
  <si>
    <t>林业</t>
  </si>
  <si>
    <t>2130201</t>
  </si>
  <si>
    <t>2130205</t>
  </si>
  <si>
    <t>森林培育</t>
  </si>
  <si>
    <t>2130206</t>
  </si>
  <si>
    <t>林业技术推广</t>
  </si>
  <si>
    <t>2130207</t>
  </si>
  <si>
    <t>森林资源管理</t>
  </si>
  <si>
    <t>2130208</t>
  </si>
  <si>
    <t>森林资源监测</t>
  </si>
  <si>
    <t>2130209</t>
  </si>
  <si>
    <t>森林生态效益补偿</t>
  </si>
  <si>
    <t>2130211</t>
  </si>
  <si>
    <t>动植物保护</t>
  </si>
  <si>
    <t>2130213</t>
  </si>
  <si>
    <t>林业执法与监督</t>
  </si>
  <si>
    <t>2130234</t>
  </si>
  <si>
    <t>林业防灾减灾</t>
  </si>
  <si>
    <t>2130299</t>
  </si>
  <si>
    <t>其他林业支出</t>
  </si>
  <si>
    <t>21303</t>
  </si>
  <si>
    <t>水利</t>
  </si>
  <si>
    <t>2130301</t>
  </si>
  <si>
    <t>2130306</t>
  </si>
  <si>
    <t>水利工程运行与维护</t>
  </si>
  <si>
    <t>2130311</t>
  </si>
  <si>
    <t>水资源节约管理与保护</t>
  </si>
  <si>
    <t>2130314</t>
  </si>
  <si>
    <t>防汛</t>
  </si>
  <si>
    <t>2130315</t>
  </si>
  <si>
    <t>抗旱</t>
  </si>
  <si>
    <t>21305</t>
  </si>
  <si>
    <t>扶贫</t>
  </si>
  <si>
    <t>2130501</t>
  </si>
  <si>
    <t>2130599</t>
  </si>
  <si>
    <t>其他扶贫支出</t>
  </si>
  <si>
    <t>21306</t>
  </si>
  <si>
    <t>农业综合开发</t>
  </si>
  <si>
    <t>2130602</t>
  </si>
  <si>
    <t>土地治理</t>
  </si>
  <si>
    <t>214</t>
  </si>
  <si>
    <t>交通运输支出</t>
  </si>
  <si>
    <t>21401</t>
  </si>
  <si>
    <t>公路水路运输</t>
  </si>
  <si>
    <t>2140101</t>
  </si>
  <si>
    <t>2140102</t>
  </si>
  <si>
    <t>2140199</t>
  </si>
  <si>
    <t>其他公路水路运输支出</t>
  </si>
  <si>
    <t>21402</t>
  </si>
  <si>
    <t>铁路运输</t>
  </si>
  <si>
    <t>2140202</t>
  </si>
  <si>
    <t>21404</t>
  </si>
  <si>
    <t>成品油价格改革对交通运输的补贴</t>
  </si>
  <si>
    <t>2140401</t>
  </si>
  <si>
    <t>对城市公交的补贴</t>
  </si>
  <si>
    <t>2140403</t>
  </si>
  <si>
    <t>对出租车的补贴</t>
  </si>
  <si>
    <t>2140499</t>
  </si>
  <si>
    <t>成品油价格改革补贴其他支出</t>
  </si>
  <si>
    <t>21405</t>
  </si>
  <si>
    <t>邮政业支出</t>
  </si>
  <si>
    <t>2140599</t>
  </si>
  <si>
    <t>其他邮政业支出</t>
  </si>
  <si>
    <t>21406</t>
  </si>
  <si>
    <t>车辆购置税支出</t>
  </si>
  <si>
    <t>2140601</t>
  </si>
  <si>
    <t>215</t>
  </si>
  <si>
    <t>资源勘探信息等支出</t>
  </si>
  <si>
    <t>21502</t>
  </si>
  <si>
    <t>制造业</t>
  </si>
  <si>
    <t>2150201</t>
  </si>
  <si>
    <t>2150202</t>
  </si>
  <si>
    <t>2150299</t>
  </si>
  <si>
    <t>其他制造业支出</t>
  </si>
  <si>
    <t>21505</t>
  </si>
  <si>
    <t>工业和信息产业监管</t>
  </si>
  <si>
    <t>2150508</t>
  </si>
  <si>
    <t>无线电监管</t>
  </si>
  <si>
    <t>2150510</t>
  </si>
  <si>
    <t>工业和信息产业支持</t>
  </si>
  <si>
    <t>2150599</t>
  </si>
  <si>
    <t>其他工业和信息产业监管支出</t>
  </si>
  <si>
    <t>21506</t>
  </si>
  <si>
    <t>安全生产监管</t>
  </si>
  <si>
    <t>2150601</t>
  </si>
  <si>
    <t>2150699</t>
  </si>
  <si>
    <t>其他安全生产监管支出</t>
  </si>
  <si>
    <t>21507</t>
  </si>
  <si>
    <t>国有资产监管</t>
  </si>
  <si>
    <t>2150701</t>
  </si>
  <si>
    <t>2150702</t>
  </si>
  <si>
    <t>2150799</t>
  </si>
  <si>
    <t>其他国有资产监管支出</t>
  </si>
  <si>
    <t>21508</t>
  </si>
  <si>
    <t>支持中小企业发展和管理支出</t>
  </si>
  <si>
    <t>2150802</t>
  </si>
  <si>
    <t>2150805</t>
  </si>
  <si>
    <t>中小企业发展专项</t>
  </si>
  <si>
    <t>21599</t>
  </si>
  <si>
    <t>其他资源勘探电力信息等支出</t>
  </si>
  <si>
    <t>2159999</t>
  </si>
  <si>
    <t>216</t>
  </si>
  <si>
    <t>商业服务业等支出</t>
  </si>
  <si>
    <t>21602</t>
  </si>
  <si>
    <t>商业流通事务</t>
  </si>
  <si>
    <t>2160201</t>
  </si>
  <si>
    <t>2160202</t>
  </si>
  <si>
    <t>2160299</t>
  </si>
  <si>
    <t>其他商业流通事务支出</t>
  </si>
  <si>
    <t>21605</t>
  </si>
  <si>
    <t>旅游业管理与服务支出</t>
  </si>
  <si>
    <t>2160501</t>
  </si>
  <si>
    <t>2160502</t>
  </si>
  <si>
    <t>2160504</t>
  </si>
  <si>
    <t>旅游宣传</t>
  </si>
  <si>
    <t>2160599</t>
  </si>
  <si>
    <t>其他旅游业管理与服务支出</t>
  </si>
  <si>
    <t>21606</t>
  </si>
  <si>
    <t>涉外发展服务支出</t>
  </si>
  <si>
    <t>2160699</t>
  </si>
  <si>
    <t>其他涉外发展服务支出</t>
  </si>
  <si>
    <t>21699</t>
  </si>
  <si>
    <t>其他商业服务业等支出</t>
  </si>
  <si>
    <t>2169999</t>
  </si>
  <si>
    <t>217</t>
  </si>
  <si>
    <t>金融支出</t>
  </si>
  <si>
    <t>21701</t>
  </si>
  <si>
    <t>金融部门行政支出</t>
  </si>
  <si>
    <t>2170199</t>
  </si>
  <si>
    <t>金融部门其他行政支出</t>
  </si>
  <si>
    <t>220</t>
  </si>
  <si>
    <t>国土海洋气象等支出</t>
  </si>
  <si>
    <t>22001</t>
  </si>
  <si>
    <t>国土资源事务</t>
  </si>
  <si>
    <t>2200101</t>
  </si>
  <si>
    <t>2200105</t>
  </si>
  <si>
    <t>土地资源调查</t>
  </si>
  <si>
    <t>2200106</t>
  </si>
  <si>
    <t>土地资源利用与保护</t>
  </si>
  <si>
    <t>2200111</t>
  </si>
  <si>
    <t>地质灾害防治</t>
  </si>
  <si>
    <t>2200199</t>
  </si>
  <si>
    <t>其他国土资源事务支出</t>
  </si>
  <si>
    <t>22002</t>
  </si>
  <si>
    <t>海洋管理事务</t>
  </si>
  <si>
    <t>2200209</t>
  </si>
  <si>
    <t>海洋防灾减灾</t>
  </si>
  <si>
    <t>2200218</t>
  </si>
  <si>
    <t>海岛和海域保护</t>
  </si>
  <si>
    <t>2200299</t>
  </si>
  <si>
    <t>其他海洋管理事务支出</t>
  </si>
  <si>
    <t>22005</t>
  </si>
  <si>
    <t>气象事务</t>
  </si>
  <si>
    <t>2200504</t>
  </si>
  <si>
    <t>气象事业机构</t>
  </si>
  <si>
    <t>2200599</t>
  </si>
  <si>
    <t>其他气象事务支出</t>
  </si>
  <si>
    <t>住房保障支出</t>
  </si>
  <si>
    <t>22102</t>
  </si>
  <si>
    <t>住房改革支出</t>
  </si>
  <si>
    <t>2210201</t>
  </si>
  <si>
    <t>粮油物资储备支出</t>
  </si>
  <si>
    <t>22201</t>
  </si>
  <si>
    <t>粮油事务</t>
  </si>
  <si>
    <t>2220101</t>
  </si>
  <si>
    <t>2220105</t>
  </si>
  <si>
    <t>粮食信息统计</t>
  </si>
  <si>
    <t>2220106</t>
  </si>
  <si>
    <t>粮食专项业务活动</t>
  </si>
  <si>
    <t>2220115</t>
  </si>
  <si>
    <t>粮食风险基金</t>
  </si>
  <si>
    <t>2220199</t>
  </si>
  <si>
    <t>其他粮油事务支出</t>
  </si>
  <si>
    <t>22202</t>
  </si>
  <si>
    <t>物资事务</t>
  </si>
  <si>
    <t>2220202</t>
  </si>
  <si>
    <t>2220250</t>
  </si>
  <si>
    <t>22999</t>
  </si>
  <si>
    <t>2299901</t>
  </si>
  <si>
    <t>债务付息支出</t>
  </si>
  <si>
    <t>23203</t>
  </si>
  <si>
    <t>地方政府一般债务付息支出</t>
  </si>
  <si>
    <t>2320301</t>
  </si>
  <si>
    <t>地方政府一般债券付息支出</t>
  </si>
  <si>
    <t>债务发行费用支出</t>
  </si>
  <si>
    <t>23303</t>
  </si>
  <si>
    <t>地方政府一般债务发行费用支出</t>
  </si>
  <si>
    <t>类</t>
  </si>
  <si>
    <t>款</t>
  </si>
  <si>
    <t>项</t>
  </si>
  <si>
    <t/>
  </si>
  <si>
    <t>项目</t>
  </si>
  <si>
    <t>合计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</si>
  <si>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</si>
  <si>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</si>
  <si>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</si>
  <si>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</si>
  <si>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</si>
  <si>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</si>
  <si>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</si>
  <si>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支出功能分类科目名称</t>
  </si>
  <si>
    <t>小计</t>
  </si>
  <si>
    <t>栏次</t>
  </si>
  <si>
    <t>公车购置支出</t>
  </si>
  <si>
    <t>编码</t>
  </si>
  <si>
    <t>单位：万元</t>
  </si>
  <si>
    <t>其他政府办公厅（室）及相关机构事务</t>
  </si>
  <si>
    <t>其他质量技术监督与检验检疫事务</t>
  </si>
  <si>
    <t>其他党委办公厅（室）及相关机构事务</t>
  </si>
  <si>
    <t>其他人力资源和社会保障管理事务</t>
  </si>
  <si>
    <t>其他医疗卫生与计划生育管理事务</t>
  </si>
  <si>
    <t>其他食品和药品监督管理事务</t>
  </si>
  <si>
    <t>车辆购置税用于公路等基础设施建设</t>
  </si>
  <si>
    <t>合计</t>
  </si>
  <si>
    <t>单位：万元</t>
  </si>
  <si>
    <r>
      <rPr>
        <sz val="10"/>
        <rFont val="宋体"/>
        <family val="0"/>
      </rPr>
      <t>表</t>
    </r>
    <r>
      <rPr>
        <sz val="10"/>
        <rFont val="Arial"/>
        <family val="2"/>
      </rPr>
      <t>11-1</t>
    </r>
  </si>
  <si>
    <r>
      <rPr>
        <sz val="10"/>
        <rFont val="宋体"/>
        <family val="0"/>
      </rPr>
      <t>表</t>
    </r>
    <r>
      <rPr>
        <sz val="10"/>
        <rFont val="Arial"/>
        <family val="2"/>
      </rPr>
      <t>11-2</t>
    </r>
  </si>
  <si>
    <r>
      <t>2016</t>
    </r>
    <r>
      <rPr>
        <sz val="16"/>
        <rFont val="宋体"/>
        <family val="0"/>
      </rPr>
      <t>年市级一般公共预算支出明细表（按功能分类和经济分类）</t>
    </r>
  </si>
  <si>
    <r>
      <t>2016</t>
    </r>
    <r>
      <rPr>
        <sz val="16"/>
        <rFont val="宋体"/>
        <family val="0"/>
      </rPr>
      <t>年市级一般公共预算支出明细表（按功能分类和经济分类）</t>
    </r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</si>
</sst>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\-m\-d\ h:mm:ss"/>
    <numFmt numFmtId="178" formatCode="#,##0.00_);[Red]\(#,##0.00\)"/>
    <numFmt numFmtId="179" formatCode="#,##0_);[Red]\(#,##0\)"/>
    <numFmt numFmtId="180" formatCode="hh:mm:ss"/>
    <numFmt numFmtId="181" formatCode="0.00_ "/>
    <numFmt numFmtId="182" formatCode="0_);[Red]\(0\)"/>
    <numFmt numFmtId="183" formatCode="0_ "/>
  </numFmts>
  <fonts count="27">
    <font>
      <sz val="10"/>
      <name val="Arial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6">
    <xf numFmtId="0" fontId="0" fillId="0" borderId="0" xfId="0" applyAlignment="1">
      <alignment/>
    </xf>
    <xf numFmtId="178" fontId="0" fillId="0" borderId="0" xfId="0" applyNumberFormat="1" applyAlignment="1">
      <alignment/>
    </xf>
    <xf numFmtId="178" fontId="1" fillId="0" borderId="0" xfId="0" applyNumberFormat="1" applyFont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178" fontId="3" fillId="0" borderId="10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0" xfId="49" applyNumberFormat="1" applyFont="1" applyAlignment="1">
      <alignment/>
    </xf>
    <xf numFmtId="178" fontId="0" fillId="0" borderId="0" xfId="49" applyNumberFormat="1" applyFont="1" applyAlignment="1">
      <alignment/>
    </xf>
    <xf numFmtId="178" fontId="3" fillId="0" borderId="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178" fontId="0" fillId="0" borderId="0" xfId="0" applyNumberFormat="1" applyAlignment="1">
      <alignment horizontal="left"/>
    </xf>
    <xf numFmtId="179" fontId="3" fillId="0" borderId="10" xfId="0" applyNumberFormat="1" applyFont="1" applyBorder="1" applyAlignment="1">
      <alignment/>
    </xf>
    <xf numFmtId="178" fontId="4" fillId="0" borderId="10" xfId="0" applyNumberFormat="1" applyFont="1" applyBorder="1" applyAlignment="1">
      <alignment vertical="center" wrapText="1"/>
    </xf>
    <xf numFmtId="178" fontId="2" fillId="0" borderId="10" xfId="49" applyNumberFormat="1" applyFont="1" applyBorder="1" applyAlignment="1">
      <alignment vertical="center" wrapText="1"/>
    </xf>
    <xf numFmtId="178" fontId="4" fillId="0" borderId="10" xfId="49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4" fillId="0" borderId="11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178" fontId="6" fillId="0" borderId="0" xfId="49" applyNumberFormat="1" applyFont="1" applyAlignment="1">
      <alignment/>
    </xf>
    <xf numFmtId="178" fontId="0" fillId="0" borderId="0" xfId="0" applyNumberFormat="1" applyAlignment="1">
      <alignment horizontal="center"/>
    </xf>
    <xf numFmtId="182" fontId="4" fillId="0" borderId="10" xfId="0" applyNumberFormat="1" applyFont="1" applyBorder="1" applyAlignment="1">
      <alignment horizontal="center"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shrinkToFit="1"/>
    </xf>
    <xf numFmtId="182" fontId="3" fillId="0" borderId="10" xfId="0" applyNumberFormat="1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183" fontId="3" fillId="0" borderId="10" xfId="0" applyNumberFormat="1" applyFont="1" applyBorder="1" applyAlignment="1">
      <alignment shrinkToFit="1"/>
    </xf>
    <xf numFmtId="178" fontId="3" fillId="0" borderId="10" xfId="0" applyNumberFormat="1" applyFont="1" applyBorder="1" applyAlignment="1">
      <alignment horizontal="left"/>
    </xf>
    <xf numFmtId="178" fontId="8" fillId="0" borderId="0" xfId="0" applyNumberFormat="1" applyFont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178" fontId="4" fillId="0" borderId="14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left" vertical="center" wrapText="1" shrinkToFit="1"/>
    </xf>
    <xf numFmtId="0" fontId="7" fillId="0" borderId="17" xfId="0" applyFont="1" applyFill="1" applyBorder="1" applyAlignment="1">
      <alignment horizontal="left" vertical="center" wrapText="1" shrinkToFit="1"/>
    </xf>
    <xf numFmtId="0" fontId="7" fillId="0" borderId="18" xfId="0" applyFont="1" applyFill="1" applyBorder="1" applyAlignment="1">
      <alignment horizontal="left" vertical="center" wrapText="1" shrinkToFit="1"/>
    </xf>
    <xf numFmtId="0" fontId="7" fillId="0" borderId="19" xfId="0" applyFont="1" applyFill="1" applyBorder="1" applyAlignment="1">
      <alignment horizontal="left" vertical="center" wrapText="1" shrinkToFit="1"/>
    </xf>
    <xf numFmtId="178" fontId="6" fillId="0" borderId="20" xfId="49" applyNumberFormat="1" applyFont="1" applyBorder="1" applyAlignment="1">
      <alignment horizontal="center"/>
    </xf>
    <xf numFmtId="178" fontId="0" fillId="0" borderId="20" xfId="49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78" fontId="4" fillId="0" borderId="10" xfId="49" applyNumberFormat="1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0"/>
  <sheetViews>
    <sheetView showZeros="0" zoomScalePageLayoutView="0" workbookViewId="0" topLeftCell="A1">
      <selection activeCell="Q11" sqref="Q11"/>
    </sheetView>
  </sheetViews>
  <sheetFormatPr defaultColWidth="9.140625" defaultRowHeight="12.75"/>
  <cols>
    <col min="1" max="1" width="3.57421875" style="13" customWidth="1"/>
    <col min="2" max="2" width="2.57421875" style="13" customWidth="1"/>
    <col min="3" max="3" width="3.140625" style="13" customWidth="1"/>
    <col min="4" max="4" width="36.140625" style="1" bestFit="1" customWidth="1"/>
    <col min="5" max="5" width="14.8515625" style="23" bestFit="1" customWidth="1"/>
    <col min="6" max="6" width="10.7109375" style="1" hidden="1" customWidth="1"/>
    <col min="7" max="7" width="9.28125" style="1" customWidth="1"/>
    <col min="8" max="9" width="9.57421875" style="8" bestFit="1" customWidth="1"/>
    <col min="10" max="10" width="7.57421875" style="8" bestFit="1" customWidth="1"/>
    <col min="11" max="11" width="6.7109375" style="8" customWidth="1"/>
    <col min="12" max="12" width="9.140625" style="8" customWidth="1"/>
    <col min="13" max="13" width="10.57421875" style="8" bestFit="1" customWidth="1"/>
    <col min="14" max="14" width="8.57421875" style="8" bestFit="1" customWidth="1"/>
    <col min="15" max="15" width="6.57421875" style="8" customWidth="1"/>
    <col min="16" max="16" width="6.421875" style="8" customWidth="1"/>
    <col min="17" max="18" width="8.57421875" style="8" bestFit="1" customWidth="1"/>
    <col min="19" max="19" width="6.421875" style="8" customWidth="1"/>
    <col min="20" max="20" width="8.57421875" style="8" bestFit="1" customWidth="1"/>
    <col min="21" max="21" width="7.28125" style="8" customWidth="1"/>
    <col min="22" max="22" width="6.57421875" style="8" customWidth="1"/>
    <col min="23" max="25" width="7.57421875" style="8" bestFit="1" customWidth="1"/>
    <col min="26" max="26" width="8.57421875" style="8" bestFit="1" customWidth="1"/>
    <col min="27" max="27" width="7.140625" style="8" customWidth="1"/>
    <col min="28" max="28" width="7.57421875" style="8" customWidth="1"/>
    <col min="29" max="29" width="7.57421875" style="8" bestFit="1" customWidth="1"/>
    <col min="30" max="30" width="6.57421875" style="8" customWidth="1"/>
    <col min="31" max="31" width="8.8515625" style="8" hidden="1" customWidth="1"/>
    <col min="32" max="32" width="8.28125" style="8" hidden="1" customWidth="1"/>
    <col min="33" max="33" width="7.28125" style="8" hidden="1" customWidth="1"/>
    <col min="34" max="34" width="7.8515625" style="8" hidden="1" customWidth="1"/>
    <col min="35" max="35" width="7.28125" style="8" hidden="1" customWidth="1"/>
    <col min="36" max="36" width="7.421875" style="8" hidden="1" customWidth="1"/>
    <col min="37" max="37" width="14.7109375" style="8" hidden="1" customWidth="1"/>
    <col min="38" max="39" width="7.8515625" style="8" hidden="1" customWidth="1"/>
    <col min="40" max="40" width="8.8515625" style="8" hidden="1" customWidth="1"/>
    <col min="41" max="41" width="8.7109375" style="8" hidden="1" customWidth="1"/>
    <col min="42" max="42" width="9.28125" style="8" hidden="1" customWidth="1"/>
    <col min="43" max="43" width="8.00390625" style="8" hidden="1" customWidth="1"/>
    <col min="44" max="44" width="10.28125" style="8" hidden="1" customWidth="1"/>
    <col min="45" max="45" width="9.00390625" style="8" hidden="1" customWidth="1"/>
    <col min="46" max="46" width="9.28125" style="8" hidden="1" customWidth="1"/>
    <col min="47" max="16384" width="9.140625" style="1" customWidth="1"/>
  </cols>
  <sheetData>
    <row r="1" spans="1:46" ht="20.25" customHeight="1">
      <c r="A1" s="31" t="s">
        <v>1019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</row>
    <row r="2" spans="1:46" ht="15.75" customHeight="1">
      <c r="A2" s="13" t="s">
        <v>1016</v>
      </c>
      <c r="AC2" s="22" t="s">
        <v>1015</v>
      </c>
      <c r="AD2" s="22"/>
      <c r="AS2" s="39" t="s">
        <v>1006</v>
      </c>
      <c r="AT2" s="40"/>
    </row>
    <row r="3" spans="1:46" s="2" customFormat="1" ht="12.75">
      <c r="A3" s="41" t="s">
        <v>992</v>
      </c>
      <c r="B3" s="41"/>
      <c r="C3" s="41"/>
      <c r="D3" s="42"/>
      <c r="E3" s="43" t="s">
        <v>1014</v>
      </c>
      <c r="F3" s="20" t="s">
        <v>993</v>
      </c>
      <c r="G3" s="41" t="s">
        <v>994</v>
      </c>
      <c r="H3" s="41"/>
      <c r="I3" s="41"/>
      <c r="J3" s="41"/>
      <c r="K3" s="41"/>
      <c r="L3" s="41"/>
      <c r="M3" s="45" t="s">
        <v>995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 t="s">
        <v>996</v>
      </c>
      <c r="AF3" s="45"/>
      <c r="AG3" s="45"/>
      <c r="AH3" s="45"/>
      <c r="AI3" s="45"/>
      <c r="AJ3" s="45"/>
      <c r="AK3" s="45"/>
      <c r="AL3" s="45" t="s">
        <v>997</v>
      </c>
      <c r="AM3" s="45"/>
      <c r="AN3" s="45" t="s">
        <v>998</v>
      </c>
      <c r="AO3" s="45"/>
      <c r="AP3" s="45" t="s">
        <v>999</v>
      </c>
      <c r="AQ3" s="45"/>
      <c r="AR3" s="45"/>
      <c r="AS3" s="45" t="s">
        <v>1000</v>
      </c>
      <c r="AT3" s="45"/>
    </row>
    <row r="4" spans="1:46" ht="27.75" customHeight="1">
      <c r="A4" s="32" t="s">
        <v>1005</v>
      </c>
      <c r="B4" s="33"/>
      <c r="C4" s="34"/>
      <c r="D4" s="3" t="s">
        <v>1001</v>
      </c>
      <c r="E4" s="44"/>
      <c r="F4" s="21"/>
      <c r="G4" s="15" t="s">
        <v>1002</v>
      </c>
      <c r="H4" s="16" t="s">
        <v>0</v>
      </c>
      <c r="I4" s="16" t="s">
        <v>1</v>
      </c>
      <c r="J4" s="16" t="s">
        <v>2</v>
      </c>
      <c r="K4" s="16" t="s">
        <v>3</v>
      </c>
      <c r="L4" s="16" t="s">
        <v>4</v>
      </c>
      <c r="M4" s="16" t="s">
        <v>1002</v>
      </c>
      <c r="N4" s="16" t="s">
        <v>5</v>
      </c>
      <c r="O4" s="16" t="s">
        <v>6</v>
      </c>
      <c r="P4" s="16" t="s">
        <v>7</v>
      </c>
      <c r="Q4" s="16" t="s">
        <v>8</v>
      </c>
      <c r="R4" s="16" t="s">
        <v>9</v>
      </c>
      <c r="S4" s="16" t="s">
        <v>10</v>
      </c>
      <c r="T4" s="16" t="s">
        <v>11</v>
      </c>
      <c r="U4" s="16" t="s">
        <v>12</v>
      </c>
      <c r="V4" s="16" t="s">
        <v>13</v>
      </c>
      <c r="W4" s="16" t="s">
        <v>14</v>
      </c>
      <c r="X4" s="16" t="s">
        <v>15</v>
      </c>
      <c r="Y4" s="16" t="s">
        <v>16</v>
      </c>
      <c r="Z4" s="16" t="s">
        <v>17</v>
      </c>
      <c r="AA4" s="16" t="s">
        <v>18</v>
      </c>
      <c r="AB4" s="16" t="s">
        <v>19</v>
      </c>
      <c r="AC4" s="16" t="s">
        <v>20</v>
      </c>
      <c r="AD4" s="16" t="s">
        <v>21</v>
      </c>
      <c r="AE4" s="16" t="s">
        <v>1002</v>
      </c>
      <c r="AF4" s="16" t="s">
        <v>25</v>
      </c>
      <c r="AG4" s="16" t="s">
        <v>26</v>
      </c>
      <c r="AH4" s="16" t="s">
        <v>27</v>
      </c>
      <c r="AI4" s="16" t="s">
        <v>28</v>
      </c>
      <c r="AJ4" s="16" t="s">
        <v>29</v>
      </c>
      <c r="AK4" s="16" t="s">
        <v>30</v>
      </c>
      <c r="AL4" s="16" t="s">
        <v>1002</v>
      </c>
      <c r="AM4" s="16" t="s">
        <v>31</v>
      </c>
      <c r="AN4" s="16" t="s">
        <v>1002</v>
      </c>
      <c r="AO4" s="16" t="s">
        <v>32</v>
      </c>
      <c r="AP4" s="16" t="s">
        <v>1002</v>
      </c>
      <c r="AQ4" s="17" t="s">
        <v>1004</v>
      </c>
      <c r="AR4" s="16" t="s">
        <v>33</v>
      </c>
      <c r="AS4" s="16" t="s">
        <v>1002</v>
      </c>
      <c r="AT4" s="16" t="s">
        <v>34</v>
      </c>
    </row>
    <row r="5" spans="1:46" s="12" customFormat="1" ht="13.5" customHeight="1">
      <c r="A5" s="35" t="s">
        <v>988</v>
      </c>
      <c r="B5" s="37" t="s">
        <v>989</v>
      </c>
      <c r="C5" s="37" t="s">
        <v>990</v>
      </c>
      <c r="D5" s="10" t="s">
        <v>1003</v>
      </c>
      <c r="E5" s="10">
        <v>1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29</v>
      </c>
      <c r="AF5" s="11">
        <v>30</v>
      </c>
      <c r="AG5" s="11">
        <v>31</v>
      </c>
      <c r="AH5" s="11">
        <v>32</v>
      </c>
      <c r="AI5" s="11">
        <v>33</v>
      </c>
      <c r="AJ5" s="11">
        <v>34</v>
      </c>
      <c r="AK5" s="11">
        <v>35</v>
      </c>
      <c r="AL5" s="11">
        <v>36</v>
      </c>
      <c r="AM5" s="11">
        <v>37</v>
      </c>
      <c r="AN5" s="11">
        <v>38</v>
      </c>
      <c r="AO5" s="11">
        <v>39</v>
      </c>
      <c r="AP5" s="11">
        <v>40</v>
      </c>
      <c r="AQ5" s="11">
        <v>41</v>
      </c>
      <c r="AR5" s="11">
        <v>42</v>
      </c>
      <c r="AS5" s="11">
        <v>43</v>
      </c>
      <c r="AT5" s="11">
        <v>44</v>
      </c>
    </row>
    <row r="6" spans="1:46" ht="13.5" customHeight="1">
      <c r="A6" s="36" t="s">
        <v>991</v>
      </c>
      <c r="B6" s="38" t="s">
        <v>991</v>
      </c>
      <c r="C6" s="38" t="s">
        <v>991</v>
      </c>
      <c r="D6" s="4" t="s">
        <v>993</v>
      </c>
      <c r="E6" s="24">
        <v>434770.179723</v>
      </c>
      <c r="F6" s="25">
        <f>SUM(F7,F144,F147,F150,F196,F220,F244,F270,F328,F371,F400,F422,F460,F475,F496,F510,F513,F527,F530,F540,F543,F546)</f>
        <v>434770.179723</v>
      </c>
      <c r="G6" s="26">
        <v>44640.786305</v>
      </c>
      <c r="H6" s="26">
        <v>20062.887112</v>
      </c>
      <c r="I6" s="26">
        <v>22133.614112</v>
      </c>
      <c r="J6" s="26">
        <v>549.1435100000001</v>
      </c>
      <c r="K6" s="26">
        <v>751.6566190000001</v>
      </c>
      <c r="L6" s="26">
        <v>1143.4849519999998</v>
      </c>
      <c r="M6" s="26">
        <v>224804.15825300003</v>
      </c>
      <c r="N6" s="26">
        <v>5684.246514</v>
      </c>
      <c r="O6" s="26">
        <v>116.292488</v>
      </c>
      <c r="P6" s="26">
        <v>5</v>
      </c>
      <c r="Q6" s="26">
        <v>1103.0747999999999</v>
      </c>
      <c r="R6" s="26">
        <v>3365.72476</v>
      </c>
      <c r="S6" s="26">
        <v>5</v>
      </c>
      <c r="T6" s="26">
        <v>1896</v>
      </c>
      <c r="U6" s="26">
        <v>37</v>
      </c>
      <c r="V6" s="26">
        <v>288.7232</v>
      </c>
      <c r="W6" s="26">
        <v>274.601761</v>
      </c>
      <c r="X6" s="26">
        <v>375.2425</v>
      </c>
      <c r="Y6" s="26">
        <v>145.84</v>
      </c>
      <c r="Z6" s="26">
        <v>1233.3727800000001</v>
      </c>
      <c r="AA6" s="26">
        <v>12</v>
      </c>
      <c r="AB6" s="26">
        <v>3</v>
      </c>
      <c r="AC6" s="26">
        <v>129.51999999999998</v>
      </c>
      <c r="AD6" s="26">
        <v>155</v>
      </c>
      <c r="AE6" s="14">
        <f aca="true" t="shared" si="0" ref="AE6:AT6">SUM(AE7,AE144,AE147,AE150,AE196,AE220,AE244,AE270,AE328,AE371,AE400,AE422,AE460,AE475,AE496,AE510,AE513,AE527,AE530,AE540,AE543,AE546)</f>
        <v>23016.279407</v>
      </c>
      <c r="AF6" s="14">
        <f t="shared" si="0"/>
        <v>12384.860668000001</v>
      </c>
      <c r="AG6" s="14">
        <f t="shared" si="0"/>
        <v>653.04218</v>
      </c>
      <c r="AH6" s="14">
        <f t="shared" si="0"/>
        <v>2310.356885</v>
      </c>
      <c r="AI6" s="14">
        <f t="shared" si="0"/>
        <v>4468</v>
      </c>
      <c r="AJ6" s="14">
        <f t="shared" si="0"/>
        <v>3186.019674000001</v>
      </c>
      <c r="AK6" s="14">
        <f t="shared" si="0"/>
        <v>14</v>
      </c>
      <c r="AL6" s="14">
        <f t="shared" si="0"/>
        <v>4468.005552</v>
      </c>
      <c r="AM6" s="14">
        <f t="shared" si="0"/>
        <v>4468.005552</v>
      </c>
      <c r="AN6" s="14">
        <f t="shared" si="0"/>
        <v>3179.5237159999997</v>
      </c>
      <c r="AO6" s="14">
        <f t="shared" si="0"/>
        <v>3179.5237159999997</v>
      </c>
      <c r="AP6" s="14">
        <f t="shared" si="0"/>
        <v>132943.857942</v>
      </c>
      <c r="AQ6" s="14">
        <f t="shared" si="0"/>
        <v>157</v>
      </c>
      <c r="AR6" s="14">
        <f t="shared" si="0"/>
        <v>132786.857942</v>
      </c>
      <c r="AS6" s="14">
        <f t="shared" si="0"/>
        <v>1714.9485009999999</v>
      </c>
      <c r="AT6" s="14">
        <f t="shared" si="0"/>
        <v>1714.9485009999999</v>
      </c>
    </row>
    <row r="7" spans="1:46" ht="13.5" customHeight="1">
      <c r="A7" s="30" t="s">
        <v>35</v>
      </c>
      <c r="B7" s="30"/>
      <c r="C7" s="30"/>
      <c r="D7" s="5" t="s">
        <v>36</v>
      </c>
      <c r="E7" s="27">
        <v>34815</v>
      </c>
      <c r="F7" s="25">
        <v>34815</v>
      </c>
      <c r="G7" s="26">
        <v>11100.755149999999</v>
      </c>
      <c r="H7" s="26">
        <v>5110.724067999999</v>
      </c>
      <c r="I7" s="26">
        <v>5550.948813000001</v>
      </c>
      <c r="J7" s="26">
        <v>124.0279</v>
      </c>
      <c r="K7" s="26">
        <v>43.982817000000004</v>
      </c>
      <c r="L7" s="26">
        <v>271.071552</v>
      </c>
      <c r="M7" s="26">
        <v>21727.743327000004</v>
      </c>
      <c r="N7" s="26">
        <v>1930.588173</v>
      </c>
      <c r="O7" s="26">
        <v>111.292488</v>
      </c>
      <c r="P7" s="26">
        <v>5</v>
      </c>
      <c r="Q7" s="26">
        <v>428.0748</v>
      </c>
      <c r="R7" s="26">
        <v>1802.72476</v>
      </c>
      <c r="S7" s="26">
        <v>5</v>
      </c>
      <c r="T7" s="26">
        <v>378</v>
      </c>
      <c r="U7" s="26">
        <v>37</v>
      </c>
      <c r="V7" s="26">
        <v>174.8492</v>
      </c>
      <c r="W7" s="26">
        <v>132.8189</v>
      </c>
      <c r="X7" s="26">
        <v>363.2425</v>
      </c>
      <c r="Y7" s="26">
        <v>76.84</v>
      </c>
      <c r="Z7" s="26">
        <v>803.37278</v>
      </c>
      <c r="AA7" s="26">
        <v>12</v>
      </c>
      <c r="AB7" s="26">
        <v>0</v>
      </c>
      <c r="AC7" s="26">
        <v>38.8</v>
      </c>
      <c r="AD7" s="26">
        <v>155</v>
      </c>
      <c r="AE7" s="14">
        <f aca="true" t="shared" si="1" ref="AE7:AT7">SUM(AE8,AE17,AE24,AE32,AE38,AE43,AE48,AE51,AE57,AE59,AE64,AE68,AE74,AE77,AE85,AE90,AE93,AE96,AE102,AE107,AE113,AE120,AE126,AE130,AE134,AE138,AE140,AE142)</f>
        <v>820.9516399999999</v>
      </c>
      <c r="AF7" s="14">
        <f t="shared" si="1"/>
        <v>0</v>
      </c>
      <c r="AG7" s="14">
        <f t="shared" si="1"/>
        <v>0</v>
      </c>
      <c r="AH7" s="14">
        <f t="shared" si="1"/>
        <v>0</v>
      </c>
      <c r="AI7" s="14">
        <f t="shared" si="1"/>
        <v>0</v>
      </c>
      <c r="AJ7" s="14">
        <f t="shared" si="1"/>
        <v>806.9516399999999</v>
      </c>
      <c r="AK7" s="14">
        <f t="shared" si="1"/>
        <v>14</v>
      </c>
      <c r="AL7" s="14">
        <f t="shared" si="1"/>
        <v>0</v>
      </c>
      <c r="AM7" s="14">
        <f t="shared" si="1"/>
        <v>0</v>
      </c>
      <c r="AN7" s="14">
        <f t="shared" si="1"/>
        <v>66</v>
      </c>
      <c r="AO7" s="14">
        <f t="shared" si="1"/>
        <v>66</v>
      </c>
      <c r="AP7" s="14">
        <f t="shared" si="1"/>
        <v>776.323567</v>
      </c>
      <c r="AQ7" s="14">
        <f t="shared" si="1"/>
        <v>24</v>
      </c>
      <c r="AR7" s="14">
        <f t="shared" si="1"/>
        <v>752.323567</v>
      </c>
      <c r="AS7" s="14">
        <f t="shared" si="1"/>
        <v>320.53919</v>
      </c>
      <c r="AT7" s="14">
        <f t="shared" si="1"/>
        <v>320.53919</v>
      </c>
    </row>
    <row r="8" spans="1:46" ht="13.5" customHeight="1">
      <c r="A8" s="30" t="s">
        <v>37</v>
      </c>
      <c r="B8" s="30"/>
      <c r="C8" s="30"/>
      <c r="D8" s="5" t="s">
        <v>38</v>
      </c>
      <c r="E8" s="27">
        <v>1381.970085</v>
      </c>
      <c r="F8" s="25">
        <f>SUM(F9:F16)</f>
        <v>1381.970085</v>
      </c>
      <c r="G8" s="26">
        <v>495.7014</v>
      </c>
      <c r="H8" s="26">
        <v>239.8926</v>
      </c>
      <c r="I8" s="26">
        <v>229.5672</v>
      </c>
      <c r="J8" s="26">
        <v>14.7436</v>
      </c>
      <c r="K8" s="26">
        <v>4.956</v>
      </c>
      <c r="L8" s="26">
        <v>6.542</v>
      </c>
      <c r="M8" s="26">
        <v>847.841425</v>
      </c>
      <c r="N8" s="26">
        <v>91.552716</v>
      </c>
      <c r="O8" s="26">
        <v>0</v>
      </c>
      <c r="P8" s="26">
        <v>0</v>
      </c>
      <c r="Q8" s="26">
        <v>0</v>
      </c>
      <c r="R8" s="26">
        <v>0</v>
      </c>
      <c r="S8" s="26">
        <v>0</v>
      </c>
      <c r="T8" s="26">
        <v>25</v>
      </c>
      <c r="U8" s="26">
        <v>0</v>
      </c>
      <c r="V8" s="26">
        <v>0</v>
      </c>
      <c r="W8" s="26">
        <v>0</v>
      </c>
      <c r="X8" s="26">
        <v>121</v>
      </c>
      <c r="Y8" s="26">
        <v>5</v>
      </c>
      <c r="Z8" s="26">
        <v>19</v>
      </c>
      <c r="AA8" s="26">
        <v>0</v>
      </c>
      <c r="AB8" s="26">
        <v>0</v>
      </c>
      <c r="AC8" s="26">
        <v>0</v>
      </c>
      <c r="AD8" s="26">
        <v>0</v>
      </c>
      <c r="AE8" s="14">
        <f aca="true" t="shared" si="2" ref="AE8:AO8">SUM(AE9:AE16)</f>
        <v>38.42726</v>
      </c>
      <c r="AF8" s="14">
        <f t="shared" si="2"/>
        <v>0</v>
      </c>
      <c r="AG8" s="14">
        <f t="shared" si="2"/>
        <v>0</v>
      </c>
      <c r="AH8" s="14">
        <f t="shared" si="2"/>
        <v>0</v>
      </c>
      <c r="AI8" s="14">
        <f t="shared" si="2"/>
        <v>0</v>
      </c>
      <c r="AJ8" s="14">
        <f t="shared" si="2"/>
        <v>38.42726</v>
      </c>
      <c r="AK8" s="14">
        <f t="shared" si="2"/>
        <v>0</v>
      </c>
      <c r="AL8" s="14">
        <f t="shared" si="2"/>
        <v>0</v>
      </c>
      <c r="AM8" s="14">
        <f t="shared" si="2"/>
        <v>0</v>
      </c>
      <c r="AN8" s="14">
        <f t="shared" si="2"/>
        <v>0</v>
      </c>
      <c r="AO8" s="14">
        <f t="shared" si="2"/>
        <v>0</v>
      </c>
      <c r="AP8" s="14">
        <f aca="true" t="shared" si="3" ref="AP8:AP71">SUM(AQ8:AR8)</f>
        <v>0</v>
      </c>
      <c r="AQ8" s="14"/>
      <c r="AR8" s="14">
        <f>SUM(AR9:AR16)</f>
        <v>0</v>
      </c>
      <c r="AS8" s="14">
        <f>SUM(AS9:AS16)</f>
        <v>0</v>
      </c>
      <c r="AT8" s="14">
        <f>SUM(AT9:AT16)</f>
        <v>0</v>
      </c>
    </row>
    <row r="9" spans="1:46" ht="13.5" customHeight="1">
      <c r="A9" s="30" t="s">
        <v>39</v>
      </c>
      <c r="B9" s="30"/>
      <c r="C9" s="30"/>
      <c r="D9" s="5" t="s">
        <v>40</v>
      </c>
      <c r="E9" s="27">
        <v>753.692556</v>
      </c>
      <c r="F9" s="25">
        <v>753.692556</v>
      </c>
      <c r="G9" s="26">
        <v>495.7014</v>
      </c>
      <c r="H9" s="26">
        <v>239.8926</v>
      </c>
      <c r="I9" s="26">
        <v>229.5672</v>
      </c>
      <c r="J9" s="26">
        <v>14.7436</v>
      </c>
      <c r="K9" s="26">
        <v>4.956</v>
      </c>
      <c r="L9" s="26">
        <v>6.542</v>
      </c>
      <c r="M9" s="26">
        <v>219.563896</v>
      </c>
      <c r="N9" s="26">
        <v>68.552716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14">
        <f aca="true" t="shared" si="4" ref="AE9:AE16">SUM(AF9:AK9)</f>
        <v>38.42726</v>
      </c>
      <c r="AF9" s="14">
        <v>0</v>
      </c>
      <c r="AG9" s="14">
        <v>0</v>
      </c>
      <c r="AH9" s="14">
        <v>0</v>
      </c>
      <c r="AI9" s="14">
        <v>0</v>
      </c>
      <c r="AJ9" s="14">
        <v>38.42726</v>
      </c>
      <c r="AK9" s="14">
        <v>0</v>
      </c>
      <c r="AL9" s="14">
        <f aca="true" t="shared" si="5" ref="AL9:AL16">SUM(AM9:AM9)</f>
        <v>0</v>
      </c>
      <c r="AM9" s="14">
        <v>0</v>
      </c>
      <c r="AN9" s="14">
        <f aca="true" t="shared" si="6" ref="AN9:AN16">SUM(AO9)</f>
        <v>0</v>
      </c>
      <c r="AO9" s="14">
        <v>0</v>
      </c>
      <c r="AP9" s="14">
        <f t="shared" si="3"/>
        <v>0</v>
      </c>
      <c r="AQ9" s="14"/>
      <c r="AR9" s="14">
        <v>0</v>
      </c>
      <c r="AS9" s="14">
        <f aca="true" t="shared" si="7" ref="AS9:AS16">SUM(AT9:AT9)</f>
        <v>0</v>
      </c>
      <c r="AT9" s="14">
        <v>0</v>
      </c>
    </row>
    <row r="10" spans="1:46" ht="13.5" customHeight="1">
      <c r="A10" s="30" t="s">
        <v>41</v>
      </c>
      <c r="B10" s="30"/>
      <c r="C10" s="30"/>
      <c r="D10" s="5" t="s">
        <v>42</v>
      </c>
      <c r="E10" s="27">
        <v>355.516626</v>
      </c>
      <c r="F10" s="25">
        <v>355.516626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355.516626</v>
      </c>
      <c r="N10" s="26">
        <v>23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7</v>
      </c>
      <c r="Y10" s="26">
        <v>0</v>
      </c>
      <c r="Z10" s="26">
        <v>19</v>
      </c>
      <c r="AA10" s="26">
        <v>0</v>
      </c>
      <c r="AB10" s="26">
        <v>0</v>
      </c>
      <c r="AC10" s="26">
        <v>0</v>
      </c>
      <c r="AD10" s="26">
        <v>0</v>
      </c>
      <c r="AE10" s="14">
        <f t="shared" si="4"/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f t="shared" si="5"/>
        <v>0</v>
      </c>
      <c r="AM10" s="14">
        <v>0</v>
      </c>
      <c r="AN10" s="14">
        <f t="shared" si="6"/>
        <v>0</v>
      </c>
      <c r="AO10" s="14">
        <v>0</v>
      </c>
      <c r="AP10" s="14">
        <f t="shared" si="3"/>
        <v>0</v>
      </c>
      <c r="AQ10" s="14"/>
      <c r="AR10" s="14">
        <v>0</v>
      </c>
      <c r="AS10" s="14">
        <f t="shared" si="7"/>
        <v>0</v>
      </c>
      <c r="AT10" s="14">
        <v>0</v>
      </c>
    </row>
    <row r="11" spans="1:46" ht="13.5" customHeight="1">
      <c r="A11" s="30" t="s">
        <v>43</v>
      </c>
      <c r="B11" s="30"/>
      <c r="C11" s="30"/>
      <c r="D11" s="5" t="s">
        <v>44</v>
      </c>
      <c r="E11" s="27">
        <v>164.9214</v>
      </c>
      <c r="F11" s="25">
        <v>164.9214</v>
      </c>
      <c r="G11" s="26">
        <v>0</v>
      </c>
      <c r="H11" s="26">
        <v>0</v>
      </c>
      <c r="I11" s="26"/>
      <c r="J11" s="26">
        <v>0</v>
      </c>
      <c r="K11" s="26">
        <v>0</v>
      </c>
      <c r="L11" s="26">
        <v>0</v>
      </c>
      <c r="M11" s="26">
        <v>164.9214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114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14">
        <f t="shared" si="4"/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f t="shared" si="5"/>
        <v>0</v>
      </c>
      <c r="AM11" s="14">
        <v>0</v>
      </c>
      <c r="AN11" s="14">
        <f t="shared" si="6"/>
        <v>0</v>
      </c>
      <c r="AO11" s="14">
        <v>0</v>
      </c>
      <c r="AP11" s="14">
        <f t="shared" si="3"/>
        <v>0</v>
      </c>
      <c r="AQ11" s="14"/>
      <c r="AR11" s="14">
        <v>0</v>
      </c>
      <c r="AS11" s="14">
        <f t="shared" si="7"/>
        <v>0</v>
      </c>
      <c r="AT11" s="14">
        <v>0</v>
      </c>
    </row>
    <row r="12" spans="1:46" ht="13.5" customHeight="1">
      <c r="A12" s="30" t="s">
        <v>45</v>
      </c>
      <c r="B12" s="30"/>
      <c r="C12" s="30"/>
      <c r="D12" s="5" t="s">
        <v>46</v>
      </c>
      <c r="E12" s="27">
        <v>10.0167</v>
      </c>
      <c r="F12" s="25">
        <v>10.0167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10.0167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14">
        <f t="shared" si="4"/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f t="shared" si="5"/>
        <v>0</v>
      </c>
      <c r="AM12" s="14">
        <v>0</v>
      </c>
      <c r="AN12" s="14">
        <f t="shared" si="6"/>
        <v>0</v>
      </c>
      <c r="AO12" s="14">
        <v>0</v>
      </c>
      <c r="AP12" s="14">
        <f t="shared" si="3"/>
        <v>0</v>
      </c>
      <c r="AQ12" s="14"/>
      <c r="AR12" s="14">
        <v>0</v>
      </c>
      <c r="AS12" s="14">
        <f t="shared" si="7"/>
        <v>0</v>
      </c>
      <c r="AT12" s="14">
        <v>0</v>
      </c>
    </row>
    <row r="13" spans="1:46" ht="13.5" customHeight="1">
      <c r="A13" s="30" t="s">
        <v>47</v>
      </c>
      <c r="B13" s="30"/>
      <c r="C13" s="30"/>
      <c r="D13" s="5" t="s">
        <v>48</v>
      </c>
      <c r="E13" s="27">
        <v>45.6</v>
      </c>
      <c r="F13" s="25">
        <v>45.6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45.6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14">
        <f t="shared" si="4"/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f t="shared" si="5"/>
        <v>0</v>
      </c>
      <c r="AM13" s="14">
        <v>0</v>
      </c>
      <c r="AN13" s="14">
        <f t="shared" si="6"/>
        <v>0</v>
      </c>
      <c r="AO13" s="14">
        <v>0</v>
      </c>
      <c r="AP13" s="14">
        <f t="shared" si="3"/>
        <v>0</v>
      </c>
      <c r="AQ13" s="14"/>
      <c r="AR13" s="14">
        <v>0</v>
      </c>
      <c r="AS13" s="14">
        <f t="shared" si="7"/>
        <v>0</v>
      </c>
      <c r="AT13" s="14">
        <v>0</v>
      </c>
    </row>
    <row r="14" spans="1:46" ht="13.5" customHeight="1">
      <c r="A14" s="30" t="s">
        <v>49</v>
      </c>
      <c r="B14" s="30"/>
      <c r="C14" s="30"/>
      <c r="D14" s="5" t="s">
        <v>50</v>
      </c>
      <c r="E14" s="27">
        <v>17.2152</v>
      </c>
      <c r="F14" s="25">
        <v>17.2152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17.2152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14">
        <f t="shared" si="4"/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f t="shared" si="5"/>
        <v>0</v>
      </c>
      <c r="AM14" s="14">
        <v>0</v>
      </c>
      <c r="AN14" s="14">
        <f t="shared" si="6"/>
        <v>0</v>
      </c>
      <c r="AO14" s="14">
        <v>0</v>
      </c>
      <c r="AP14" s="14">
        <f t="shared" si="3"/>
        <v>0</v>
      </c>
      <c r="AQ14" s="14"/>
      <c r="AR14" s="14">
        <v>0</v>
      </c>
      <c r="AS14" s="14">
        <f t="shared" si="7"/>
        <v>0</v>
      </c>
      <c r="AT14" s="14">
        <v>0</v>
      </c>
    </row>
    <row r="15" spans="1:46" ht="13.5" customHeight="1">
      <c r="A15" s="30" t="s">
        <v>51</v>
      </c>
      <c r="B15" s="30"/>
      <c r="C15" s="30"/>
      <c r="D15" s="5" t="s">
        <v>52</v>
      </c>
      <c r="E15" s="27">
        <v>5.007603</v>
      </c>
      <c r="F15" s="25">
        <v>5.007603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5.007603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14">
        <f t="shared" si="4"/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f t="shared" si="5"/>
        <v>0</v>
      </c>
      <c r="AM15" s="14">
        <v>0</v>
      </c>
      <c r="AN15" s="14">
        <f t="shared" si="6"/>
        <v>0</v>
      </c>
      <c r="AO15" s="14">
        <v>0</v>
      </c>
      <c r="AP15" s="14">
        <f t="shared" si="3"/>
        <v>0</v>
      </c>
      <c r="AQ15" s="14"/>
      <c r="AR15" s="14">
        <v>0</v>
      </c>
      <c r="AS15" s="14">
        <f t="shared" si="7"/>
        <v>0</v>
      </c>
      <c r="AT15" s="14">
        <v>0</v>
      </c>
    </row>
    <row r="16" spans="1:46" ht="13.5" customHeight="1">
      <c r="A16" s="30" t="s">
        <v>53</v>
      </c>
      <c r="B16" s="30"/>
      <c r="C16" s="30"/>
      <c r="D16" s="5" t="s">
        <v>54</v>
      </c>
      <c r="E16" s="27">
        <v>30</v>
      </c>
      <c r="F16" s="25">
        <v>30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30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25</v>
      </c>
      <c r="U16" s="26">
        <v>0</v>
      </c>
      <c r="V16" s="26">
        <v>0</v>
      </c>
      <c r="W16" s="26">
        <v>0</v>
      </c>
      <c r="X16" s="26">
        <v>0</v>
      </c>
      <c r="Y16" s="26">
        <v>5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14">
        <f t="shared" si="4"/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f t="shared" si="5"/>
        <v>0</v>
      </c>
      <c r="AM16" s="14">
        <v>0</v>
      </c>
      <c r="AN16" s="14">
        <f t="shared" si="6"/>
        <v>0</v>
      </c>
      <c r="AO16" s="14">
        <v>0</v>
      </c>
      <c r="AP16" s="14">
        <f t="shared" si="3"/>
        <v>0</v>
      </c>
      <c r="AQ16" s="14"/>
      <c r="AR16" s="14">
        <v>0</v>
      </c>
      <c r="AS16" s="14">
        <f t="shared" si="7"/>
        <v>0</v>
      </c>
      <c r="AT16" s="14">
        <v>0</v>
      </c>
    </row>
    <row r="17" spans="1:46" ht="13.5" customHeight="1">
      <c r="A17" s="30" t="s">
        <v>55</v>
      </c>
      <c r="B17" s="30"/>
      <c r="C17" s="30"/>
      <c r="D17" s="5" t="s">
        <v>56</v>
      </c>
      <c r="E17" s="27">
        <v>1071.7903299999998</v>
      </c>
      <c r="F17" s="25">
        <f>SUM(F18:F23)</f>
        <v>1071.7903299999998</v>
      </c>
      <c r="G17" s="26">
        <v>346.1211</v>
      </c>
      <c r="H17" s="26">
        <v>142.357</v>
      </c>
      <c r="I17" s="26">
        <v>183.1995</v>
      </c>
      <c r="J17" s="26">
        <v>11.0666</v>
      </c>
      <c r="K17" s="26">
        <v>0</v>
      </c>
      <c r="L17" s="26">
        <v>9.498</v>
      </c>
      <c r="M17" s="26">
        <v>699.7578</v>
      </c>
      <c r="N17" s="26">
        <v>154.3141</v>
      </c>
      <c r="O17" s="26">
        <v>0</v>
      </c>
      <c r="P17" s="26">
        <v>0</v>
      </c>
      <c r="Q17" s="26">
        <v>17</v>
      </c>
      <c r="R17" s="26">
        <v>60</v>
      </c>
      <c r="S17" s="26">
        <v>0</v>
      </c>
      <c r="T17" s="26">
        <v>0</v>
      </c>
      <c r="U17" s="26">
        <v>0</v>
      </c>
      <c r="V17" s="26">
        <v>4</v>
      </c>
      <c r="W17" s="26">
        <v>0</v>
      </c>
      <c r="X17" s="26">
        <v>105</v>
      </c>
      <c r="Y17" s="26">
        <v>0</v>
      </c>
      <c r="Z17" s="26">
        <v>19</v>
      </c>
      <c r="AA17" s="26">
        <v>0</v>
      </c>
      <c r="AB17" s="26">
        <v>0</v>
      </c>
      <c r="AC17" s="26">
        <v>0</v>
      </c>
      <c r="AD17" s="26">
        <v>0</v>
      </c>
      <c r="AE17" s="14">
        <f aca="true" t="shared" si="8" ref="AE17:AO17">SUM(AE18:AE23)</f>
        <v>25.91143</v>
      </c>
      <c r="AF17" s="14">
        <f t="shared" si="8"/>
        <v>0</v>
      </c>
      <c r="AG17" s="14">
        <f t="shared" si="8"/>
        <v>0</v>
      </c>
      <c r="AH17" s="14">
        <f t="shared" si="8"/>
        <v>0</v>
      </c>
      <c r="AI17" s="14">
        <f t="shared" si="8"/>
        <v>0</v>
      </c>
      <c r="AJ17" s="14">
        <f t="shared" si="8"/>
        <v>25.91143</v>
      </c>
      <c r="AK17" s="14">
        <f t="shared" si="8"/>
        <v>0</v>
      </c>
      <c r="AL17" s="14">
        <f t="shared" si="8"/>
        <v>0</v>
      </c>
      <c r="AM17" s="14">
        <f t="shared" si="8"/>
        <v>0</v>
      </c>
      <c r="AN17" s="14">
        <f t="shared" si="8"/>
        <v>0</v>
      </c>
      <c r="AO17" s="14">
        <f t="shared" si="8"/>
        <v>0</v>
      </c>
      <c r="AP17" s="14">
        <f t="shared" si="3"/>
        <v>0</v>
      </c>
      <c r="AQ17" s="14"/>
      <c r="AR17" s="14">
        <f>SUM(AR18:AR23)</f>
        <v>0</v>
      </c>
      <c r="AS17" s="14">
        <f>SUM(AS18:AS23)</f>
        <v>0</v>
      </c>
      <c r="AT17" s="14">
        <f>SUM(AT18:AT23)</f>
        <v>0</v>
      </c>
    </row>
    <row r="18" spans="1:46" ht="13.5" customHeight="1">
      <c r="A18" s="30" t="s">
        <v>57</v>
      </c>
      <c r="B18" s="30"/>
      <c r="C18" s="30"/>
      <c r="D18" s="5" t="s">
        <v>40</v>
      </c>
      <c r="E18" s="27">
        <v>587.2903299999999</v>
      </c>
      <c r="F18" s="25">
        <v>587.2903299999999</v>
      </c>
      <c r="G18" s="26">
        <v>346.1211</v>
      </c>
      <c r="H18" s="26">
        <v>142.357</v>
      </c>
      <c r="I18" s="26">
        <v>183.1995</v>
      </c>
      <c r="J18" s="26">
        <v>11.0666</v>
      </c>
      <c r="K18" s="26">
        <v>0</v>
      </c>
      <c r="L18" s="26">
        <v>9.498</v>
      </c>
      <c r="M18" s="26">
        <v>215.2578</v>
      </c>
      <c r="N18" s="26">
        <v>36.3141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14">
        <f aca="true" t="shared" si="9" ref="AE18:AE23">SUM(AF18:AK18)</f>
        <v>25.91143</v>
      </c>
      <c r="AF18" s="14">
        <v>0</v>
      </c>
      <c r="AG18" s="14">
        <v>0</v>
      </c>
      <c r="AH18" s="14">
        <v>0</v>
      </c>
      <c r="AI18" s="14">
        <v>0</v>
      </c>
      <c r="AJ18" s="14">
        <v>25.91143</v>
      </c>
      <c r="AK18" s="14">
        <v>0</v>
      </c>
      <c r="AL18" s="14">
        <f aca="true" t="shared" si="10" ref="AL18:AL23">SUM(AM18:AM18)</f>
        <v>0</v>
      </c>
      <c r="AM18" s="14">
        <v>0</v>
      </c>
      <c r="AN18" s="14">
        <f aca="true" t="shared" si="11" ref="AN18:AN23">SUM(AO18)</f>
        <v>0</v>
      </c>
      <c r="AO18" s="14">
        <v>0</v>
      </c>
      <c r="AP18" s="14">
        <f t="shared" si="3"/>
        <v>0</v>
      </c>
      <c r="AQ18" s="14"/>
      <c r="AR18" s="14">
        <v>0</v>
      </c>
      <c r="AS18" s="14">
        <f aca="true" t="shared" si="12" ref="AS18:AS23">SUM(AT18:AT18)</f>
        <v>0</v>
      </c>
      <c r="AT18" s="14">
        <v>0</v>
      </c>
    </row>
    <row r="19" spans="1:46" ht="13.5" customHeight="1">
      <c r="A19" s="30" t="s">
        <v>58</v>
      </c>
      <c r="B19" s="30"/>
      <c r="C19" s="30"/>
      <c r="D19" s="5" t="s">
        <v>42</v>
      </c>
      <c r="E19" s="27">
        <v>236</v>
      </c>
      <c r="F19" s="25">
        <v>236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236</v>
      </c>
      <c r="N19" s="26">
        <v>118</v>
      </c>
      <c r="O19" s="26">
        <v>0</v>
      </c>
      <c r="P19" s="26">
        <v>0</v>
      </c>
      <c r="Q19" s="26">
        <v>17</v>
      </c>
      <c r="R19" s="26">
        <v>60</v>
      </c>
      <c r="S19" s="26">
        <v>0</v>
      </c>
      <c r="T19" s="26">
        <v>0</v>
      </c>
      <c r="U19" s="26">
        <v>0</v>
      </c>
      <c r="V19" s="26">
        <v>4</v>
      </c>
      <c r="W19" s="26">
        <v>0</v>
      </c>
      <c r="X19" s="26">
        <v>0</v>
      </c>
      <c r="Y19" s="26">
        <v>0</v>
      </c>
      <c r="Z19" s="26">
        <v>19</v>
      </c>
      <c r="AA19" s="26">
        <v>0</v>
      </c>
      <c r="AB19" s="26">
        <v>0</v>
      </c>
      <c r="AC19" s="26">
        <v>0</v>
      </c>
      <c r="AD19" s="26">
        <v>0</v>
      </c>
      <c r="AE19" s="14">
        <f t="shared" si="9"/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f t="shared" si="10"/>
        <v>0</v>
      </c>
      <c r="AM19" s="14">
        <v>0</v>
      </c>
      <c r="AN19" s="14">
        <f t="shared" si="11"/>
        <v>0</v>
      </c>
      <c r="AO19" s="14">
        <v>0</v>
      </c>
      <c r="AP19" s="14">
        <f t="shared" si="3"/>
        <v>0</v>
      </c>
      <c r="AQ19" s="14"/>
      <c r="AR19" s="14">
        <v>0</v>
      </c>
      <c r="AS19" s="14">
        <f t="shared" si="12"/>
        <v>0</v>
      </c>
      <c r="AT19" s="14">
        <v>0</v>
      </c>
    </row>
    <row r="20" spans="1:46" ht="13.5" customHeight="1">
      <c r="A20" s="30" t="s">
        <v>59</v>
      </c>
      <c r="B20" s="30"/>
      <c r="C20" s="30"/>
      <c r="D20" s="5" t="s">
        <v>60</v>
      </c>
      <c r="E20" s="27">
        <v>120</v>
      </c>
      <c r="F20" s="25">
        <v>120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120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105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14">
        <f t="shared" si="9"/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f t="shared" si="10"/>
        <v>0</v>
      </c>
      <c r="AM20" s="14">
        <v>0</v>
      </c>
      <c r="AN20" s="14">
        <f t="shared" si="11"/>
        <v>0</v>
      </c>
      <c r="AO20" s="14">
        <v>0</v>
      </c>
      <c r="AP20" s="14">
        <f t="shared" si="3"/>
        <v>0</v>
      </c>
      <c r="AQ20" s="14"/>
      <c r="AR20" s="14">
        <v>0</v>
      </c>
      <c r="AS20" s="14">
        <f t="shared" si="12"/>
        <v>0</v>
      </c>
      <c r="AT20" s="14">
        <v>0</v>
      </c>
    </row>
    <row r="21" spans="1:46" ht="13.5" customHeight="1">
      <c r="A21" s="30" t="s">
        <v>61</v>
      </c>
      <c r="B21" s="30"/>
      <c r="C21" s="30"/>
      <c r="D21" s="5" t="s">
        <v>62</v>
      </c>
      <c r="E21" s="27">
        <v>38</v>
      </c>
      <c r="F21" s="25">
        <v>38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38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14">
        <f t="shared" si="9"/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f t="shared" si="10"/>
        <v>0</v>
      </c>
      <c r="AM21" s="14">
        <v>0</v>
      </c>
      <c r="AN21" s="14">
        <f t="shared" si="11"/>
        <v>0</v>
      </c>
      <c r="AO21" s="14">
        <v>0</v>
      </c>
      <c r="AP21" s="14">
        <f t="shared" si="3"/>
        <v>0</v>
      </c>
      <c r="AQ21" s="14"/>
      <c r="AR21" s="14">
        <v>0</v>
      </c>
      <c r="AS21" s="14">
        <f t="shared" si="12"/>
        <v>0</v>
      </c>
      <c r="AT21" s="14">
        <v>0</v>
      </c>
    </row>
    <row r="22" spans="1:46" ht="13.5" customHeight="1">
      <c r="A22" s="30" t="s">
        <v>63</v>
      </c>
      <c r="B22" s="30"/>
      <c r="C22" s="30"/>
      <c r="D22" s="5" t="s">
        <v>64</v>
      </c>
      <c r="E22" s="27">
        <v>34</v>
      </c>
      <c r="F22" s="25">
        <v>34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34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14">
        <f t="shared" si="9"/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f t="shared" si="10"/>
        <v>0</v>
      </c>
      <c r="AM22" s="14">
        <v>0</v>
      </c>
      <c r="AN22" s="14">
        <f t="shared" si="11"/>
        <v>0</v>
      </c>
      <c r="AO22" s="14">
        <v>0</v>
      </c>
      <c r="AP22" s="14">
        <f t="shared" si="3"/>
        <v>0</v>
      </c>
      <c r="AQ22" s="14"/>
      <c r="AR22" s="14">
        <v>0</v>
      </c>
      <c r="AS22" s="14">
        <f t="shared" si="12"/>
        <v>0</v>
      </c>
      <c r="AT22" s="14">
        <v>0</v>
      </c>
    </row>
    <row r="23" spans="1:46" ht="13.5" customHeight="1">
      <c r="A23" s="30" t="s">
        <v>65</v>
      </c>
      <c r="B23" s="30"/>
      <c r="C23" s="30"/>
      <c r="D23" s="5" t="s">
        <v>66</v>
      </c>
      <c r="E23" s="27">
        <v>56.5</v>
      </c>
      <c r="F23" s="25">
        <v>56.5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56.5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14">
        <f t="shared" si="9"/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f t="shared" si="10"/>
        <v>0</v>
      </c>
      <c r="AM23" s="14">
        <v>0</v>
      </c>
      <c r="AN23" s="14">
        <f t="shared" si="11"/>
        <v>0</v>
      </c>
      <c r="AO23" s="14">
        <v>0</v>
      </c>
      <c r="AP23" s="14">
        <f t="shared" si="3"/>
        <v>0</v>
      </c>
      <c r="AQ23" s="14"/>
      <c r="AR23" s="14">
        <v>0</v>
      </c>
      <c r="AS23" s="14">
        <f t="shared" si="12"/>
        <v>0</v>
      </c>
      <c r="AT23" s="14">
        <v>0</v>
      </c>
    </row>
    <row r="24" spans="1:46" ht="13.5" customHeight="1">
      <c r="A24" s="30" t="s">
        <v>67</v>
      </c>
      <c r="B24" s="30"/>
      <c r="C24" s="30"/>
      <c r="D24" s="5" t="s">
        <v>68</v>
      </c>
      <c r="E24" s="27">
        <v>7625.589031</v>
      </c>
      <c r="F24" s="25">
        <f>SUM(F25:F31)</f>
        <v>7625.589031</v>
      </c>
      <c r="G24" s="26">
        <v>2156.882525</v>
      </c>
      <c r="H24" s="26">
        <v>1028.278</v>
      </c>
      <c r="I24" s="26">
        <v>1043.246425</v>
      </c>
      <c r="J24" s="26">
        <v>29.5011</v>
      </c>
      <c r="K24" s="26">
        <v>7.835999999999999</v>
      </c>
      <c r="L24" s="26">
        <v>48.021</v>
      </c>
      <c r="M24" s="26">
        <v>4994.127026</v>
      </c>
      <c r="N24" s="26">
        <v>138.431643</v>
      </c>
      <c r="O24" s="26">
        <v>47</v>
      </c>
      <c r="P24" s="26">
        <v>0</v>
      </c>
      <c r="Q24" s="26">
        <v>44.574799999999996</v>
      </c>
      <c r="R24" s="26">
        <v>150.2342</v>
      </c>
      <c r="S24" s="26">
        <v>5</v>
      </c>
      <c r="T24" s="26">
        <v>0</v>
      </c>
      <c r="U24" s="26">
        <v>0</v>
      </c>
      <c r="V24" s="26">
        <v>60</v>
      </c>
      <c r="W24" s="26">
        <v>98.5661</v>
      </c>
      <c r="X24" s="26">
        <v>6.9331</v>
      </c>
      <c r="Y24" s="26">
        <v>13</v>
      </c>
      <c r="Z24" s="26">
        <v>535.87278</v>
      </c>
      <c r="AA24" s="26">
        <v>0</v>
      </c>
      <c r="AB24" s="26">
        <v>0</v>
      </c>
      <c r="AC24" s="26">
        <v>38.8</v>
      </c>
      <c r="AD24" s="26">
        <v>0</v>
      </c>
      <c r="AE24" s="14">
        <f aca="true" t="shared" si="13" ref="AE24:AO24">SUM(AE25:AE31)</f>
        <v>176.06029</v>
      </c>
      <c r="AF24" s="14">
        <f t="shared" si="13"/>
        <v>0</v>
      </c>
      <c r="AG24" s="14">
        <f t="shared" si="13"/>
        <v>0</v>
      </c>
      <c r="AH24" s="14">
        <f t="shared" si="13"/>
        <v>0</v>
      </c>
      <c r="AI24" s="14">
        <f t="shared" si="13"/>
        <v>0</v>
      </c>
      <c r="AJ24" s="14">
        <f t="shared" si="13"/>
        <v>162.06029</v>
      </c>
      <c r="AK24" s="14">
        <f t="shared" si="13"/>
        <v>14</v>
      </c>
      <c r="AL24" s="14">
        <f t="shared" si="13"/>
        <v>0</v>
      </c>
      <c r="AM24" s="14">
        <f t="shared" si="13"/>
        <v>0</v>
      </c>
      <c r="AN24" s="14">
        <f t="shared" si="13"/>
        <v>0</v>
      </c>
      <c r="AO24" s="14">
        <f t="shared" si="13"/>
        <v>0</v>
      </c>
      <c r="AP24" s="14">
        <f t="shared" si="3"/>
        <v>58.18</v>
      </c>
      <c r="AQ24" s="14"/>
      <c r="AR24" s="14">
        <f>SUM(AR25:AR31)</f>
        <v>58.18</v>
      </c>
      <c r="AS24" s="14">
        <f>SUM(AS25:AS31)</f>
        <v>240.73918999999998</v>
      </c>
      <c r="AT24" s="14">
        <f>SUM(AT25:AT31)</f>
        <v>240.73918999999998</v>
      </c>
    </row>
    <row r="25" spans="1:46" ht="13.5" customHeight="1">
      <c r="A25" s="30" t="s">
        <v>69</v>
      </c>
      <c r="B25" s="30"/>
      <c r="C25" s="30"/>
      <c r="D25" s="5" t="s">
        <v>40</v>
      </c>
      <c r="E25" s="27">
        <v>2672.865306</v>
      </c>
      <c r="F25" s="25">
        <v>2672.865306</v>
      </c>
      <c r="G25" s="26">
        <v>1885.1669249999998</v>
      </c>
      <c r="H25" s="26">
        <v>870.6809</v>
      </c>
      <c r="I25" s="26">
        <v>937.098825</v>
      </c>
      <c r="J25" s="26">
        <v>29.5011</v>
      </c>
      <c r="K25" s="26">
        <v>1.6114</v>
      </c>
      <c r="L25" s="26">
        <v>46.2747</v>
      </c>
      <c r="M25" s="26">
        <v>640.1177210000001</v>
      </c>
      <c r="N25" s="26">
        <v>95.814243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14">
        <f aca="true" t="shared" si="14" ref="AE25:AE31">SUM(AF25:AK25)</f>
        <v>147.58066000000002</v>
      </c>
      <c r="AF25" s="14">
        <v>0</v>
      </c>
      <c r="AG25" s="14">
        <v>0</v>
      </c>
      <c r="AH25" s="14">
        <v>0</v>
      </c>
      <c r="AI25" s="14">
        <v>0</v>
      </c>
      <c r="AJ25" s="14">
        <v>147.58066000000002</v>
      </c>
      <c r="AK25" s="14">
        <v>0</v>
      </c>
      <c r="AL25" s="14">
        <f aca="true" t="shared" si="15" ref="AL25:AL31">SUM(AM25:AM25)</f>
        <v>0</v>
      </c>
      <c r="AM25" s="14">
        <v>0</v>
      </c>
      <c r="AN25" s="14">
        <f aca="true" t="shared" si="16" ref="AN25:AN31">SUM(AO25)</f>
        <v>0</v>
      </c>
      <c r="AO25" s="14">
        <v>0</v>
      </c>
      <c r="AP25" s="14">
        <f t="shared" si="3"/>
        <v>0</v>
      </c>
      <c r="AQ25" s="14"/>
      <c r="AR25" s="14">
        <v>0</v>
      </c>
      <c r="AS25" s="14">
        <f aca="true" t="shared" si="17" ref="AS25:AS31">SUM(AT25:AT25)</f>
        <v>0</v>
      </c>
      <c r="AT25" s="14">
        <v>0</v>
      </c>
    </row>
    <row r="26" spans="1:46" ht="13.5" customHeight="1">
      <c r="A26" s="30" t="s">
        <v>70</v>
      </c>
      <c r="B26" s="30"/>
      <c r="C26" s="30"/>
      <c r="D26" s="5" t="s">
        <v>42</v>
      </c>
      <c r="E26" s="27">
        <v>683</v>
      </c>
      <c r="F26" s="25">
        <v>683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683.4</v>
      </c>
      <c r="N26" s="26">
        <v>0</v>
      </c>
      <c r="O26" s="26">
        <v>35</v>
      </c>
      <c r="P26" s="26">
        <v>0</v>
      </c>
      <c r="Q26" s="26">
        <v>40</v>
      </c>
      <c r="R26" s="26">
        <v>115</v>
      </c>
      <c r="S26" s="26">
        <v>0</v>
      </c>
      <c r="T26" s="26">
        <v>0</v>
      </c>
      <c r="U26" s="26">
        <v>0</v>
      </c>
      <c r="V26" s="26">
        <v>16</v>
      </c>
      <c r="W26" s="26">
        <v>0</v>
      </c>
      <c r="X26" s="26">
        <v>1</v>
      </c>
      <c r="Y26" s="26">
        <v>6</v>
      </c>
      <c r="Z26" s="26">
        <v>19</v>
      </c>
      <c r="AA26" s="26">
        <v>0</v>
      </c>
      <c r="AB26" s="26">
        <v>0</v>
      </c>
      <c r="AC26" s="26">
        <v>10.4</v>
      </c>
      <c r="AD26" s="26">
        <v>0</v>
      </c>
      <c r="AE26" s="14">
        <f t="shared" si="14"/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f t="shared" si="15"/>
        <v>0</v>
      </c>
      <c r="AM26" s="14">
        <v>0</v>
      </c>
      <c r="AN26" s="14">
        <f t="shared" si="16"/>
        <v>0</v>
      </c>
      <c r="AO26" s="14">
        <v>0</v>
      </c>
      <c r="AP26" s="14">
        <f t="shared" si="3"/>
        <v>0</v>
      </c>
      <c r="AQ26" s="14"/>
      <c r="AR26" s="14">
        <v>0</v>
      </c>
      <c r="AS26" s="14">
        <f t="shared" si="17"/>
        <v>0</v>
      </c>
      <c r="AT26" s="14">
        <v>0</v>
      </c>
    </row>
    <row r="27" spans="1:46" ht="13.5" customHeight="1">
      <c r="A27" s="30" t="s">
        <v>72</v>
      </c>
      <c r="B27" s="30"/>
      <c r="C27" s="30"/>
      <c r="D27" s="5" t="s">
        <v>73</v>
      </c>
      <c r="E27" s="27">
        <v>681.4596650000001</v>
      </c>
      <c r="F27" s="25">
        <v>681.4596650000001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681.4596650000001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516.87278</v>
      </c>
      <c r="AA27" s="26">
        <v>0</v>
      </c>
      <c r="AB27" s="26">
        <v>0</v>
      </c>
      <c r="AC27" s="26">
        <v>0</v>
      </c>
      <c r="AD27" s="26">
        <v>0</v>
      </c>
      <c r="AE27" s="14">
        <f t="shared" si="14"/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f t="shared" si="15"/>
        <v>0</v>
      </c>
      <c r="AM27" s="14">
        <v>0</v>
      </c>
      <c r="AN27" s="14">
        <f t="shared" si="16"/>
        <v>0</v>
      </c>
      <c r="AO27" s="14">
        <v>0</v>
      </c>
      <c r="AP27" s="14">
        <f t="shared" si="3"/>
        <v>0</v>
      </c>
      <c r="AQ27" s="14"/>
      <c r="AR27" s="14">
        <v>0</v>
      </c>
      <c r="AS27" s="14">
        <f t="shared" si="17"/>
        <v>0</v>
      </c>
      <c r="AT27" s="14">
        <v>0</v>
      </c>
    </row>
    <row r="28" spans="1:46" ht="13.5" customHeight="1">
      <c r="A28" s="30" t="s">
        <v>74</v>
      </c>
      <c r="B28" s="30"/>
      <c r="C28" s="30"/>
      <c r="D28" s="5" t="s">
        <v>75</v>
      </c>
      <c r="E28" s="27">
        <v>99</v>
      </c>
      <c r="F28" s="25">
        <v>99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99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2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14">
        <f t="shared" si="14"/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f t="shared" si="15"/>
        <v>0</v>
      </c>
      <c r="AM28" s="14">
        <v>0</v>
      </c>
      <c r="AN28" s="14">
        <f t="shared" si="16"/>
        <v>0</v>
      </c>
      <c r="AO28" s="14">
        <v>0</v>
      </c>
      <c r="AP28" s="14">
        <f t="shared" si="3"/>
        <v>0</v>
      </c>
      <c r="AQ28" s="14"/>
      <c r="AR28" s="14">
        <v>0</v>
      </c>
      <c r="AS28" s="14">
        <f t="shared" si="17"/>
        <v>0</v>
      </c>
      <c r="AT28" s="14">
        <v>0</v>
      </c>
    </row>
    <row r="29" spans="1:46" ht="13.5" customHeight="1">
      <c r="A29" s="30" t="s">
        <v>76</v>
      </c>
      <c r="B29" s="30"/>
      <c r="C29" s="30"/>
      <c r="D29" s="5" t="s">
        <v>77</v>
      </c>
      <c r="E29" s="27">
        <v>152.69008</v>
      </c>
      <c r="F29" s="25">
        <v>152.69008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152.69008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5</v>
      </c>
      <c r="T29" s="26">
        <v>0</v>
      </c>
      <c r="U29" s="26">
        <v>0</v>
      </c>
      <c r="V29" s="26">
        <v>2</v>
      </c>
      <c r="W29" s="26">
        <v>9</v>
      </c>
      <c r="X29" s="26">
        <v>2</v>
      </c>
      <c r="Y29" s="26">
        <v>2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14">
        <f t="shared" si="14"/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f t="shared" si="15"/>
        <v>0</v>
      </c>
      <c r="AM29" s="14">
        <v>0</v>
      </c>
      <c r="AN29" s="14">
        <f t="shared" si="16"/>
        <v>0</v>
      </c>
      <c r="AO29" s="14">
        <v>0</v>
      </c>
      <c r="AP29" s="14">
        <f t="shared" si="3"/>
        <v>0</v>
      </c>
      <c r="AQ29" s="14"/>
      <c r="AR29" s="14">
        <v>0</v>
      </c>
      <c r="AS29" s="14">
        <f t="shared" si="17"/>
        <v>0</v>
      </c>
      <c r="AT29" s="14">
        <v>0</v>
      </c>
    </row>
    <row r="30" spans="1:46" ht="13.5" customHeight="1">
      <c r="A30" s="30" t="s">
        <v>78</v>
      </c>
      <c r="B30" s="30"/>
      <c r="C30" s="30"/>
      <c r="D30" s="5" t="s">
        <v>79</v>
      </c>
      <c r="E30" s="27">
        <v>330.75003</v>
      </c>
      <c r="F30" s="25">
        <v>330.75003</v>
      </c>
      <c r="G30" s="26">
        <v>271.71560000000005</v>
      </c>
      <c r="H30" s="26">
        <v>157.5971</v>
      </c>
      <c r="I30" s="26">
        <v>106.1476</v>
      </c>
      <c r="J30" s="26">
        <v>0</v>
      </c>
      <c r="K30" s="26">
        <v>6.2246</v>
      </c>
      <c r="L30" s="26">
        <v>1.7463</v>
      </c>
      <c r="M30" s="26">
        <v>44.5548</v>
      </c>
      <c r="N30" s="26">
        <v>12.6174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14">
        <f t="shared" si="14"/>
        <v>14.479629999999998</v>
      </c>
      <c r="AF30" s="14">
        <v>0</v>
      </c>
      <c r="AG30" s="14">
        <v>0</v>
      </c>
      <c r="AH30" s="14">
        <v>0</v>
      </c>
      <c r="AI30" s="14">
        <v>0</v>
      </c>
      <c r="AJ30" s="14">
        <v>14.479629999999998</v>
      </c>
      <c r="AK30" s="14">
        <v>0</v>
      </c>
      <c r="AL30" s="14">
        <f t="shared" si="15"/>
        <v>0</v>
      </c>
      <c r="AM30" s="14">
        <v>0</v>
      </c>
      <c r="AN30" s="14">
        <f t="shared" si="16"/>
        <v>0</v>
      </c>
      <c r="AO30" s="14">
        <v>0</v>
      </c>
      <c r="AP30" s="14">
        <f t="shared" si="3"/>
        <v>0</v>
      </c>
      <c r="AQ30" s="14"/>
      <c r="AR30" s="14">
        <v>0</v>
      </c>
      <c r="AS30" s="14">
        <f t="shared" si="17"/>
        <v>0</v>
      </c>
      <c r="AT30" s="14">
        <v>0</v>
      </c>
    </row>
    <row r="31" spans="1:46" ht="13.5" customHeight="1">
      <c r="A31" s="30" t="s">
        <v>80</v>
      </c>
      <c r="B31" s="30"/>
      <c r="C31" s="30"/>
      <c r="D31" s="18" t="s">
        <v>1007</v>
      </c>
      <c r="E31" s="28">
        <v>3005.82395</v>
      </c>
      <c r="F31" s="25">
        <v>3005.82395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2692.9047600000004</v>
      </c>
      <c r="N31" s="26">
        <v>30</v>
      </c>
      <c r="O31" s="26">
        <v>12</v>
      </c>
      <c r="P31" s="26">
        <v>0</v>
      </c>
      <c r="Q31" s="26">
        <v>4.5748</v>
      </c>
      <c r="R31" s="26">
        <v>35.2342</v>
      </c>
      <c r="S31" s="26">
        <v>0</v>
      </c>
      <c r="T31" s="26">
        <v>0</v>
      </c>
      <c r="U31" s="26">
        <v>0</v>
      </c>
      <c r="V31" s="26">
        <v>42</v>
      </c>
      <c r="W31" s="26">
        <v>89.5661</v>
      </c>
      <c r="X31" s="26">
        <v>1.9331</v>
      </c>
      <c r="Y31" s="26">
        <v>5</v>
      </c>
      <c r="Z31" s="26">
        <v>0</v>
      </c>
      <c r="AA31" s="26">
        <v>0</v>
      </c>
      <c r="AB31" s="26">
        <v>0</v>
      </c>
      <c r="AC31" s="26">
        <v>28.4</v>
      </c>
      <c r="AD31" s="26">
        <v>0</v>
      </c>
      <c r="AE31" s="14">
        <f t="shared" si="14"/>
        <v>14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14</v>
      </c>
      <c r="AL31" s="14">
        <f t="shared" si="15"/>
        <v>0</v>
      </c>
      <c r="AM31" s="14">
        <v>0</v>
      </c>
      <c r="AN31" s="14">
        <f t="shared" si="16"/>
        <v>0</v>
      </c>
      <c r="AO31" s="14">
        <v>0</v>
      </c>
      <c r="AP31" s="14">
        <f t="shared" si="3"/>
        <v>58.18</v>
      </c>
      <c r="AQ31" s="14"/>
      <c r="AR31" s="14">
        <v>58.18</v>
      </c>
      <c r="AS31" s="14">
        <f t="shared" si="17"/>
        <v>240.73918999999998</v>
      </c>
      <c r="AT31" s="14">
        <v>240.73918999999998</v>
      </c>
    </row>
    <row r="32" spans="1:46" ht="13.5" customHeight="1">
      <c r="A32" s="30" t="s">
        <v>81</v>
      </c>
      <c r="B32" s="30"/>
      <c r="C32" s="30"/>
      <c r="D32" s="5" t="s">
        <v>82</v>
      </c>
      <c r="E32" s="27">
        <v>1013.569436</v>
      </c>
      <c r="F32" s="25">
        <f>SUM(F33:F37)</f>
        <v>1013.569436</v>
      </c>
      <c r="G32" s="26">
        <v>489.84340000000003</v>
      </c>
      <c r="H32" s="26">
        <v>228.5882</v>
      </c>
      <c r="I32" s="26">
        <v>251.0552</v>
      </c>
      <c r="J32" s="26">
        <v>0</v>
      </c>
      <c r="K32" s="26">
        <v>0</v>
      </c>
      <c r="L32" s="26">
        <v>10.2</v>
      </c>
      <c r="M32" s="26">
        <v>400.357536</v>
      </c>
      <c r="N32" s="26">
        <v>20.080569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2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14">
        <f aca="true" t="shared" si="18" ref="AE32:AO32">SUM(AE33:AE37)</f>
        <v>37.2735</v>
      </c>
      <c r="AF32" s="14">
        <f t="shared" si="18"/>
        <v>0</v>
      </c>
      <c r="AG32" s="14">
        <f t="shared" si="18"/>
        <v>0</v>
      </c>
      <c r="AH32" s="14">
        <f t="shared" si="18"/>
        <v>0</v>
      </c>
      <c r="AI32" s="14">
        <f t="shared" si="18"/>
        <v>0</v>
      </c>
      <c r="AJ32" s="14">
        <f t="shared" si="18"/>
        <v>37.2735</v>
      </c>
      <c r="AK32" s="14">
        <f t="shared" si="18"/>
        <v>0</v>
      </c>
      <c r="AL32" s="14">
        <f t="shared" si="18"/>
        <v>0</v>
      </c>
      <c r="AM32" s="14">
        <f t="shared" si="18"/>
        <v>0</v>
      </c>
      <c r="AN32" s="14">
        <f t="shared" si="18"/>
        <v>66</v>
      </c>
      <c r="AO32" s="14">
        <f t="shared" si="18"/>
        <v>66</v>
      </c>
      <c r="AP32" s="14">
        <f t="shared" si="3"/>
        <v>0</v>
      </c>
      <c r="AQ32" s="14"/>
      <c r="AR32" s="14">
        <f>SUM(AR33:AR37)</f>
        <v>0</v>
      </c>
      <c r="AS32" s="14">
        <f>SUM(AS33:AS37)</f>
        <v>20</v>
      </c>
      <c r="AT32" s="14">
        <f>SUM(AT33:AT37)</f>
        <v>20</v>
      </c>
    </row>
    <row r="33" spans="1:46" ht="13.5" customHeight="1">
      <c r="A33" s="30" t="s">
        <v>83</v>
      </c>
      <c r="B33" s="30"/>
      <c r="C33" s="30"/>
      <c r="D33" s="5" t="s">
        <v>40</v>
      </c>
      <c r="E33" s="27">
        <v>620.675669</v>
      </c>
      <c r="F33" s="25">
        <v>620.675669</v>
      </c>
      <c r="G33" s="26">
        <v>489.84340000000003</v>
      </c>
      <c r="H33" s="26">
        <v>228.5882</v>
      </c>
      <c r="I33" s="26">
        <v>251.0552</v>
      </c>
      <c r="J33" s="26">
        <v>0</v>
      </c>
      <c r="K33" s="26">
        <v>0</v>
      </c>
      <c r="L33" s="26">
        <v>10.2</v>
      </c>
      <c r="M33" s="26">
        <v>93.55876900000001</v>
      </c>
      <c r="N33" s="26">
        <v>15.080569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14">
        <f>SUM(AF33:AK33)</f>
        <v>37.2735</v>
      </c>
      <c r="AF33" s="14">
        <v>0</v>
      </c>
      <c r="AG33" s="14">
        <v>0</v>
      </c>
      <c r="AH33" s="14">
        <v>0</v>
      </c>
      <c r="AI33" s="14">
        <v>0</v>
      </c>
      <c r="AJ33" s="14">
        <v>37.2735</v>
      </c>
      <c r="AK33" s="14">
        <v>0</v>
      </c>
      <c r="AL33" s="14">
        <f>SUM(AM33:AM33)</f>
        <v>0</v>
      </c>
      <c r="AM33" s="14">
        <v>0</v>
      </c>
      <c r="AN33" s="14">
        <f>SUM(AO33)</f>
        <v>0</v>
      </c>
      <c r="AO33" s="14">
        <v>0</v>
      </c>
      <c r="AP33" s="14">
        <f t="shared" si="3"/>
        <v>0</v>
      </c>
      <c r="AQ33" s="14"/>
      <c r="AR33" s="14">
        <v>0</v>
      </c>
      <c r="AS33" s="14">
        <f>SUM(AT33:AT33)</f>
        <v>0</v>
      </c>
      <c r="AT33" s="14">
        <v>0</v>
      </c>
    </row>
    <row r="34" spans="1:46" ht="13.5" customHeight="1">
      <c r="A34" s="30" t="s">
        <v>85</v>
      </c>
      <c r="B34" s="30"/>
      <c r="C34" s="30"/>
      <c r="D34" s="5" t="s">
        <v>42</v>
      </c>
      <c r="E34" s="27">
        <v>126</v>
      </c>
      <c r="F34" s="25">
        <v>126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126</v>
      </c>
      <c r="N34" s="26">
        <v>5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2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14">
        <f>SUM(AF34:AK34)</f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f>SUM(AM34:AM34)</f>
        <v>0</v>
      </c>
      <c r="AM34" s="14">
        <v>0</v>
      </c>
      <c r="AN34" s="14">
        <f>SUM(AO34)</f>
        <v>0</v>
      </c>
      <c r="AO34" s="14">
        <v>0</v>
      </c>
      <c r="AP34" s="14">
        <f t="shared" si="3"/>
        <v>0</v>
      </c>
      <c r="AQ34" s="14"/>
      <c r="AR34" s="14">
        <v>0</v>
      </c>
      <c r="AS34" s="14">
        <f>SUM(AT34:AT34)</f>
        <v>0</v>
      </c>
      <c r="AT34" s="14">
        <v>0</v>
      </c>
    </row>
    <row r="35" spans="1:46" ht="13.5" customHeight="1">
      <c r="A35" s="30" t="s">
        <v>86</v>
      </c>
      <c r="B35" s="30"/>
      <c r="C35" s="30"/>
      <c r="D35" s="5" t="s">
        <v>87</v>
      </c>
      <c r="E35" s="27">
        <v>32</v>
      </c>
      <c r="F35" s="25">
        <v>32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32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14">
        <f>SUM(AF35:AK35)</f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f>SUM(AM35:AM35)</f>
        <v>0</v>
      </c>
      <c r="AM35" s="14">
        <v>0</v>
      </c>
      <c r="AN35" s="14">
        <f>SUM(AO35)</f>
        <v>0</v>
      </c>
      <c r="AO35" s="14">
        <v>0</v>
      </c>
      <c r="AP35" s="14">
        <f t="shared" si="3"/>
        <v>0</v>
      </c>
      <c r="AQ35" s="14"/>
      <c r="AR35" s="14">
        <v>0</v>
      </c>
      <c r="AS35" s="14">
        <f>SUM(AT35:AT35)</f>
        <v>0</v>
      </c>
      <c r="AT35" s="14">
        <v>0</v>
      </c>
    </row>
    <row r="36" spans="1:46" ht="13.5" customHeight="1">
      <c r="A36" s="30" t="s">
        <v>88</v>
      </c>
      <c r="B36" s="30"/>
      <c r="C36" s="30"/>
      <c r="D36" s="5" t="s">
        <v>89</v>
      </c>
      <c r="E36" s="27">
        <v>157.893767</v>
      </c>
      <c r="F36" s="25">
        <v>157.893767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137.893767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14">
        <f>SUM(AF36:AK36)</f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f>SUM(AM36:AM36)</f>
        <v>0</v>
      </c>
      <c r="AM36" s="14">
        <v>0</v>
      </c>
      <c r="AN36" s="14">
        <f>SUM(AO36)</f>
        <v>0</v>
      </c>
      <c r="AO36" s="14">
        <v>0</v>
      </c>
      <c r="AP36" s="14">
        <f t="shared" si="3"/>
        <v>0</v>
      </c>
      <c r="AQ36" s="14"/>
      <c r="AR36" s="14">
        <v>0</v>
      </c>
      <c r="AS36" s="14">
        <f>SUM(AT36:AT36)</f>
        <v>20</v>
      </c>
      <c r="AT36" s="14">
        <v>20</v>
      </c>
    </row>
    <row r="37" spans="1:46" ht="13.5" customHeight="1">
      <c r="A37" s="30" t="s">
        <v>90</v>
      </c>
      <c r="B37" s="30"/>
      <c r="C37" s="30"/>
      <c r="D37" s="5" t="s">
        <v>91</v>
      </c>
      <c r="E37" s="27">
        <v>77</v>
      </c>
      <c r="F37" s="25">
        <v>77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10.905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14">
        <f>SUM(AF37:AK37)</f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f>SUM(AM37:AM37)</f>
        <v>0</v>
      </c>
      <c r="AM37" s="14">
        <v>0</v>
      </c>
      <c r="AN37" s="14">
        <f>SUM(AO37)</f>
        <v>66</v>
      </c>
      <c r="AO37" s="14">
        <v>66</v>
      </c>
      <c r="AP37" s="14">
        <f t="shared" si="3"/>
        <v>0</v>
      </c>
      <c r="AQ37" s="14"/>
      <c r="AR37" s="14">
        <v>0</v>
      </c>
      <c r="AS37" s="14">
        <f>SUM(AT37:AT37)</f>
        <v>0</v>
      </c>
      <c r="AT37" s="14">
        <v>0</v>
      </c>
    </row>
    <row r="38" spans="1:46" ht="13.5" customHeight="1">
      <c r="A38" s="30" t="s">
        <v>92</v>
      </c>
      <c r="B38" s="30"/>
      <c r="C38" s="30"/>
      <c r="D38" s="5" t="s">
        <v>93</v>
      </c>
      <c r="E38" s="27">
        <v>638.73017</v>
      </c>
      <c r="F38" s="25">
        <f>SUM(F39:F42)</f>
        <v>638.73017</v>
      </c>
      <c r="G38" s="26">
        <v>267.4063</v>
      </c>
      <c r="H38" s="26">
        <v>131.954</v>
      </c>
      <c r="I38" s="26">
        <v>128.8713</v>
      </c>
      <c r="J38" s="26">
        <v>0</v>
      </c>
      <c r="K38" s="26">
        <v>0</v>
      </c>
      <c r="L38" s="26">
        <v>6.581</v>
      </c>
      <c r="M38" s="26">
        <v>351.6806</v>
      </c>
      <c r="N38" s="26">
        <v>68.6656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0</v>
      </c>
      <c r="AD38" s="26">
        <v>0</v>
      </c>
      <c r="AE38" s="14">
        <f aca="true" t="shared" si="19" ref="AE38:AO38">SUM(AE39:AE42)</f>
        <v>19.64327</v>
      </c>
      <c r="AF38" s="14">
        <f t="shared" si="19"/>
        <v>0</v>
      </c>
      <c r="AG38" s="14">
        <f t="shared" si="19"/>
        <v>0</v>
      </c>
      <c r="AH38" s="14">
        <f t="shared" si="19"/>
        <v>0</v>
      </c>
      <c r="AI38" s="14">
        <f t="shared" si="19"/>
        <v>0</v>
      </c>
      <c r="AJ38" s="14">
        <f t="shared" si="19"/>
        <v>19.64327</v>
      </c>
      <c r="AK38" s="14">
        <f t="shared" si="19"/>
        <v>0</v>
      </c>
      <c r="AL38" s="14">
        <f t="shared" si="19"/>
        <v>0</v>
      </c>
      <c r="AM38" s="14">
        <f t="shared" si="19"/>
        <v>0</v>
      </c>
      <c r="AN38" s="14">
        <f t="shared" si="19"/>
        <v>0</v>
      </c>
      <c r="AO38" s="14">
        <f t="shared" si="19"/>
        <v>0</v>
      </c>
      <c r="AP38" s="14">
        <f t="shared" si="3"/>
        <v>0</v>
      </c>
      <c r="AQ38" s="14"/>
      <c r="AR38" s="14">
        <f>SUM(AR39:AR42)</f>
        <v>0</v>
      </c>
      <c r="AS38" s="14">
        <f>SUM(AS39:AS42)</f>
        <v>0</v>
      </c>
      <c r="AT38" s="14">
        <f>SUM(AT39:AT42)</f>
        <v>0</v>
      </c>
    </row>
    <row r="39" spans="1:46" ht="13.5" customHeight="1">
      <c r="A39" s="30" t="s">
        <v>94</v>
      </c>
      <c r="B39" s="30"/>
      <c r="C39" s="30"/>
      <c r="D39" s="5" t="s">
        <v>40</v>
      </c>
      <c r="E39" s="27">
        <v>332.73017000000004</v>
      </c>
      <c r="F39" s="25">
        <v>332.73017000000004</v>
      </c>
      <c r="G39" s="26">
        <v>267.4063</v>
      </c>
      <c r="H39" s="26">
        <v>131.954</v>
      </c>
      <c r="I39" s="26">
        <v>128.8713</v>
      </c>
      <c r="J39" s="26">
        <v>0</v>
      </c>
      <c r="K39" s="26">
        <v>0</v>
      </c>
      <c r="L39" s="26">
        <v>6.581</v>
      </c>
      <c r="M39" s="26">
        <v>45.6806</v>
      </c>
      <c r="N39" s="26">
        <v>2.6656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14">
        <f>SUM(AF39:AK39)</f>
        <v>19.64327</v>
      </c>
      <c r="AF39" s="14">
        <v>0</v>
      </c>
      <c r="AG39" s="14">
        <v>0</v>
      </c>
      <c r="AH39" s="14">
        <v>0</v>
      </c>
      <c r="AI39" s="14">
        <v>0</v>
      </c>
      <c r="AJ39" s="14">
        <v>19.64327</v>
      </c>
      <c r="AK39" s="14">
        <v>0</v>
      </c>
      <c r="AL39" s="14">
        <f>SUM(AM39:AM39)</f>
        <v>0</v>
      </c>
      <c r="AM39" s="14">
        <v>0</v>
      </c>
      <c r="AN39" s="14">
        <f>SUM(AO39)</f>
        <v>0</v>
      </c>
      <c r="AO39" s="14">
        <v>0</v>
      </c>
      <c r="AP39" s="14">
        <f t="shared" si="3"/>
        <v>0</v>
      </c>
      <c r="AQ39" s="14"/>
      <c r="AR39" s="14">
        <v>0</v>
      </c>
      <c r="AS39" s="14">
        <f>SUM(AT39:AT39)</f>
        <v>0</v>
      </c>
      <c r="AT39" s="14">
        <v>0</v>
      </c>
    </row>
    <row r="40" spans="1:46" ht="13.5" customHeight="1">
      <c r="A40" s="30" t="s">
        <v>95</v>
      </c>
      <c r="B40" s="30"/>
      <c r="C40" s="30"/>
      <c r="D40" s="5" t="s">
        <v>96</v>
      </c>
      <c r="E40" s="27">
        <v>116</v>
      </c>
      <c r="F40" s="25">
        <v>116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116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14">
        <f>SUM(AF40:AK40)</f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f>SUM(AM40:AM40)</f>
        <v>0</v>
      </c>
      <c r="AM40" s="14">
        <v>0</v>
      </c>
      <c r="AN40" s="14">
        <f>SUM(AO40)</f>
        <v>0</v>
      </c>
      <c r="AO40" s="14">
        <v>0</v>
      </c>
      <c r="AP40" s="14">
        <f t="shared" si="3"/>
        <v>0</v>
      </c>
      <c r="AQ40" s="14"/>
      <c r="AR40" s="14">
        <v>0</v>
      </c>
      <c r="AS40" s="14">
        <f>SUM(AT40:AT40)</f>
        <v>0</v>
      </c>
      <c r="AT40" s="14">
        <v>0</v>
      </c>
    </row>
    <row r="41" spans="1:46" ht="13.5" customHeight="1">
      <c r="A41" s="30" t="s">
        <v>97</v>
      </c>
      <c r="B41" s="30"/>
      <c r="C41" s="30"/>
      <c r="D41" s="5" t="s">
        <v>98</v>
      </c>
      <c r="E41" s="27">
        <v>124</v>
      </c>
      <c r="F41" s="25">
        <v>124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124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14">
        <f>SUM(AF41:AK41)</f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f>SUM(AM41:AM41)</f>
        <v>0</v>
      </c>
      <c r="AM41" s="14">
        <v>0</v>
      </c>
      <c r="AN41" s="14">
        <f>SUM(AO41)</f>
        <v>0</v>
      </c>
      <c r="AO41" s="14">
        <v>0</v>
      </c>
      <c r="AP41" s="14">
        <f t="shared" si="3"/>
        <v>0</v>
      </c>
      <c r="AQ41" s="14"/>
      <c r="AR41" s="14">
        <v>0</v>
      </c>
      <c r="AS41" s="14">
        <f>SUM(AT41:AT41)</f>
        <v>0</v>
      </c>
      <c r="AT41" s="14">
        <v>0</v>
      </c>
    </row>
    <row r="42" spans="1:46" ht="13.5" customHeight="1">
      <c r="A42" s="30" t="s">
        <v>99</v>
      </c>
      <c r="B42" s="30"/>
      <c r="C42" s="30"/>
      <c r="D42" s="5" t="s">
        <v>100</v>
      </c>
      <c r="E42" s="27">
        <v>66</v>
      </c>
      <c r="F42" s="25">
        <v>66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66</v>
      </c>
      <c r="N42" s="26">
        <v>66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26">
        <v>0</v>
      </c>
      <c r="AC42" s="26">
        <v>0</v>
      </c>
      <c r="AD42" s="26">
        <v>0</v>
      </c>
      <c r="AE42" s="14">
        <f>SUM(AF42:AK42)</f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f>SUM(AM42:AM42)</f>
        <v>0</v>
      </c>
      <c r="AM42" s="14">
        <v>0</v>
      </c>
      <c r="AN42" s="14">
        <f>SUM(AO42)</f>
        <v>0</v>
      </c>
      <c r="AO42" s="14">
        <v>0</v>
      </c>
      <c r="AP42" s="14">
        <f t="shared" si="3"/>
        <v>0</v>
      </c>
      <c r="AQ42" s="14"/>
      <c r="AR42" s="14">
        <v>0</v>
      </c>
      <c r="AS42" s="14">
        <f>SUM(AT42:AT42)</f>
        <v>0</v>
      </c>
      <c r="AT42" s="14">
        <v>0</v>
      </c>
    </row>
    <row r="43" spans="1:46" ht="13.5" customHeight="1">
      <c r="A43" s="30" t="s">
        <v>101</v>
      </c>
      <c r="B43" s="30"/>
      <c r="C43" s="30"/>
      <c r="D43" s="5" t="s">
        <v>102</v>
      </c>
      <c r="E43" s="27">
        <v>1789.2821540000002</v>
      </c>
      <c r="F43" s="25">
        <f>SUM(F44:F47)</f>
        <v>1789.2821540000002</v>
      </c>
      <c r="G43" s="26">
        <v>1044.769873</v>
      </c>
      <c r="H43" s="26">
        <v>514.4325709999999</v>
      </c>
      <c r="I43" s="26">
        <v>470.875788</v>
      </c>
      <c r="J43" s="26">
        <v>3.3114</v>
      </c>
      <c r="K43" s="26">
        <v>20.339217</v>
      </c>
      <c r="L43" s="26">
        <v>35.810897</v>
      </c>
      <c r="M43" s="26">
        <v>667.361441</v>
      </c>
      <c r="N43" s="26">
        <v>220.163773</v>
      </c>
      <c r="O43" s="26">
        <v>14.694088</v>
      </c>
      <c r="P43" s="26">
        <v>5</v>
      </c>
      <c r="Q43" s="26">
        <v>16</v>
      </c>
      <c r="R43" s="26">
        <v>55</v>
      </c>
      <c r="S43" s="26">
        <v>0</v>
      </c>
      <c r="T43" s="26">
        <v>62</v>
      </c>
      <c r="U43" s="26">
        <v>0</v>
      </c>
      <c r="V43" s="26">
        <v>4.8492</v>
      </c>
      <c r="W43" s="26">
        <v>10.5728</v>
      </c>
      <c r="X43" s="26">
        <v>1.3094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0</v>
      </c>
      <c r="AE43" s="14">
        <f aca="true" t="shared" si="20" ref="AE43:AO43">SUM(AE44:AE47)</f>
        <v>65.15084</v>
      </c>
      <c r="AF43" s="14">
        <f t="shared" si="20"/>
        <v>0</v>
      </c>
      <c r="AG43" s="14">
        <f t="shared" si="20"/>
        <v>0</v>
      </c>
      <c r="AH43" s="14">
        <f t="shared" si="20"/>
        <v>0</v>
      </c>
      <c r="AI43" s="14">
        <f t="shared" si="20"/>
        <v>0</v>
      </c>
      <c r="AJ43" s="14">
        <f t="shared" si="20"/>
        <v>65.15084</v>
      </c>
      <c r="AK43" s="14">
        <f t="shared" si="20"/>
        <v>0</v>
      </c>
      <c r="AL43" s="14">
        <f t="shared" si="20"/>
        <v>0</v>
      </c>
      <c r="AM43" s="14">
        <f t="shared" si="20"/>
        <v>0</v>
      </c>
      <c r="AN43" s="14">
        <f t="shared" si="20"/>
        <v>0</v>
      </c>
      <c r="AO43" s="14">
        <f t="shared" si="20"/>
        <v>0</v>
      </c>
      <c r="AP43" s="14">
        <f t="shared" si="3"/>
        <v>6.7265</v>
      </c>
      <c r="AQ43" s="14"/>
      <c r="AR43" s="14">
        <f>SUM(AR44:AR47)</f>
        <v>6.7265</v>
      </c>
      <c r="AS43" s="14">
        <f>SUM(AS44:AS47)</f>
        <v>5</v>
      </c>
      <c r="AT43" s="14">
        <f>SUM(AT44:AT47)</f>
        <v>5</v>
      </c>
    </row>
    <row r="44" spans="1:46" ht="13.5" customHeight="1">
      <c r="A44" s="30" t="s">
        <v>103</v>
      </c>
      <c r="B44" s="30"/>
      <c r="C44" s="30"/>
      <c r="D44" s="5" t="s">
        <v>40</v>
      </c>
      <c r="E44" s="27">
        <v>1292.6104160000002</v>
      </c>
      <c r="F44" s="25">
        <v>1292.6104160000002</v>
      </c>
      <c r="G44" s="26">
        <v>1009.7486729999999</v>
      </c>
      <c r="H44" s="26">
        <v>498.840271</v>
      </c>
      <c r="I44" s="26">
        <v>454.946188</v>
      </c>
      <c r="J44" s="26">
        <v>3.3114</v>
      </c>
      <c r="K44" s="26">
        <v>20.339217</v>
      </c>
      <c r="L44" s="26">
        <v>32.311597</v>
      </c>
      <c r="M44" s="26">
        <v>218.625303</v>
      </c>
      <c r="N44" s="26">
        <v>101.248273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  <c r="AD44" s="26">
        <v>0</v>
      </c>
      <c r="AE44" s="14">
        <f>SUM(AF44:AK44)</f>
        <v>64.23644</v>
      </c>
      <c r="AF44" s="14">
        <v>0</v>
      </c>
      <c r="AG44" s="14">
        <v>0</v>
      </c>
      <c r="AH44" s="14">
        <v>0</v>
      </c>
      <c r="AI44" s="14">
        <v>0</v>
      </c>
      <c r="AJ44" s="14">
        <v>64.23644</v>
      </c>
      <c r="AK44" s="14">
        <v>0</v>
      </c>
      <c r="AL44" s="14">
        <f>SUM(AM44:AM44)</f>
        <v>0</v>
      </c>
      <c r="AM44" s="14">
        <v>0</v>
      </c>
      <c r="AN44" s="14">
        <f>SUM(AO44)</f>
        <v>0</v>
      </c>
      <c r="AO44" s="14">
        <v>0</v>
      </c>
      <c r="AP44" s="14">
        <f t="shared" si="3"/>
        <v>0</v>
      </c>
      <c r="AQ44" s="14"/>
      <c r="AR44" s="14">
        <v>0</v>
      </c>
      <c r="AS44" s="14">
        <f>SUM(AT44:AT44)</f>
        <v>0</v>
      </c>
      <c r="AT44" s="14">
        <v>0</v>
      </c>
    </row>
    <row r="45" spans="1:46" ht="13.5" customHeight="1">
      <c r="A45" s="30" t="s">
        <v>104</v>
      </c>
      <c r="B45" s="30"/>
      <c r="C45" s="30"/>
      <c r="D45" s="5" t="s">
        <v>42</v>
      </c>
      <c r="E45" s="27">
        <v>147.90633799999998</v>
      </c>
      <c r="F45" s="25">
        <v>147.90633799999998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147.906338</v>
      </c>
      <c r="N45" s="26">
        <v>16</v>
      </c>
      <c r="O45" s="26">
        <v>4.694088</v>
      </c>
      <c r="P45" s="26">
        <v>5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4.8492</v>
      </c>
      <c r="W45" s="26">
        <v>10.5728</v>
      </c>
      <c r="X45" s="26">
        <v>1.3094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14">
        <f>SUM(AF45:AK45)</f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f>SUM(AM45:AM45)</f>
        <v>0</v>
      </c>
      <c r="AM45" s="14">
        <v>0</v>
      </c>
      <c r="AN45" s="14">
        <f>SUM(AO45)</f>
        <v>0</v>
      </c>
      <c r="AO45" s="14">
        <v>0</v>
      </c>
      <c r="AP45" s="14">
        <f t="shared" si="3"/>
        <v>0</v>
      </c>
      <c r="AQ45" s="14"/>
      <c r="AR45" s="14">
        <v>0</v>
      </c>
      <c r="AS45" s="14">
        <f>SUM(AT45:AT45)</f>
        <v>0</v>
      </c>
      <c r="AT45" s="14">
        <v>0</v>
      </c>
    </row>
    <row r="46" spans="1:46" ht="13.5" customHeight="1">
      <c r="A46" s="30" t="s">
        <v>105</v>
      </c>
      <c r="B46" s="30"/>
      <c r="C46" s="30"/>
      <c r="D46" s="5" t="s">
        <v>79</v>
      </c>
      <c r="E46" s="27">
        <v>44.7654</v>
      </c>
      <c r="F46" s="25">
        <v>44.7654</v>
      </c>
      <c r="G46" s="26">
        <v>35.0212</v>
      </c>
      <c r="H46" s="26">
        <v>15.5923</v>
      </c>
      <c r="I46" s="26">
        <v>15.9296</v>
      </c>
      <c r="J46" s="26">
        <v>0</v>
      </c>
      <c r="K46" s="26">
        <v>0</v>
      </c>
      <c r="L46" s="26">
        <v>3.4993</v>
      </c>
      <c r="M46" s="26">
        <v>8.8298</v>
      </c>
      <c r="N46" s="26">
        <v>2.9155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14">
        <f>SUM(AF46:AK46)</f>
        <v>0.9144</v>
      </c>
      <c r="AF46" s="14">
        <v>0</v>
      </c>
      <c r="AG46" s="14">
        <v>0</v>
      </c>
      <c r="AH46" s="14">
        <v>0</v>
      </c>
      <c r="AI46" s="14">
        <v>0</v>
      </c>
      <c r="AJ46" s="14">
        <v>0.9144</v>
      </c>
      <c r="AK46" s="14">
        <v>0</v>
      </c>
      <c r="AL46" s="14">
        <f>SUM(AM46:AM46)</f>
        <v>0</v>
      </c>
      <c r="AM46" s="14">
        <v>0</v>
      </c>
      <c r="AN46" s="14">
        <f>SUM(AO46)</f>
        <v>0</v>
      </c>
      <c r="AO46" s="14">
        <v>0</v>
      </c>
      <c r="AP46" s="14">
        <f t="shared" si="3"/>
        <v>0</v>
      </c>
      <c r="AQ46" s="14"/>
      <c r="AR46" s="14">
        <v>0</v>
      </c>
      <c r="AS46" s="14">
        <f>SUM(AT46:AT46)</f>
        <v>0</v>
      </c>
      <c r="AT46" s="14">
        <v>0</v>
      </c>
    </row>
    <row r="47" spans="1:46" ht="13.5" customHeight="1">
      <c r="A47" s="30" t="s">
        <v>106</v>
      </c>
      <c r="B47" s="30"/>
      <c r="C47" s="30"/>
      <c r="D47" s="5" t="s">
        <v>107</v>
      </c>
      <c r="E47" s="27">
        <v>304</v>
      </c>
      <c r="F47" s="25">
        <v>304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292</v>
      </c>
      <c r="N47" s="26">
        <v>100</v>
      </c>
      <c r="O47" s="26">
        <v>10</v>
      </c>
      <c r="P47" s="26">
        <v>0</v>
      </c>
      <c r="Q47" s="26">
        <v>16</v>
      </c>
      <c r="R47" s="26">
        <v>55</v>
      </c>
      <c r="S47" s="26">
        <v>0</v>
      </c>
      <c r="T47" s="26">
        <v>62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14">
        <f>SUM(AF47:AK47)</f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f>SUM(AM47:AM47)</f>
        <v>0</v>
      </c>
      <c r="AM47" s="14">
        <v>0</v>
      </c>
      <c r="AN47" s="14">
        <f>SUM(AO47)</f>
        <v>0</v>
      </c>
      <c r="AO47" s="14">
        <v>0</v>
      </c>
      <c r="AP47" s="14">
        <f t="shared" si="3"/>
        <v>6.7265</v>
      </c>
      <c r="AQ47" s="14"/>
      <c r="AR47" s="14">
        <v>6.7265</v>
      </c>
      <c r="AS47" s="14">
        <f>SUM(AT47:AT47)</f>
        <v>5</v>
      </c>
      <c r="AT47" s="14">
        <v>5</v>
      </c>
    </row>
    <row r="48" spans="1:46" ht="13.5" customHeight="1">
      <c r="A48" s="30" t="s">
        <v>108</v>
      </c>
      <c r="B48" s="30"/>
      <c r="C48" s="30"/>
      <c r="D48" s="5" t="s">
        <v>109</v>
      </c>
      <c r="E48" s="27">
        <v>2009.5</v>
      </c>
      <c r="F48" s="25">
        <f>SUM(F49:F50)</f>
        <v>2009.5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2009.5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14">
        <f aca="true" t="shared" si="21" ref="AE48:AO48">SUM(AE49:AE50)</f>
        <v>0</v>
      </c>
      <c r="AF48" s="14">
        <f t="shared" si="21"/>
        <v>0</v>
      </c>
      <c r="AG48" s="14">
        <f t="shared" si="21"/>
        <v>0</v>
      </c>
      <c r="AH48" s="14">
        <f t="shared" si="21"/>
        <v>0</v>
      </c>
      <c r="AI48" s="14">
        <f t="shared" si="21"/>
        <v>0</v>
      </c>
      <c r="AJ48" s="14">
        <f t="shared" si="21"/>
        <v>0</v>
      </c>
      <c r="AK48" s="14">
        <f t="shared" si="21"/>
        <v>0</v>
      </c>
      <c r="AL48" s="14">
        <f t="shared" si="21"/>
        <v>0</v>
      </c>
      <c r="AM48" s="14">
        <f t="shared" si="21"/>
        <v>0</v>
      </c>
      <c r="AN48" s="14">
        <f t="shared" si="21"/>
        <v>0</v>
      </c>
      <c r="AO48" s="14">
        <f t="shared" si="21"/>
        <v>0</v>
      </c>
      <c r="AP48" s="14">
        <f t="shared" si="3"/>
        <v>0</v>
      </c>
      <c r="AQ48" s="14"/>
      <c r="AR48" s="14">
        <f>SUM(AR49:AR50)</f>
        <v>0</v>
      </c>
      <c r="AS48" s="14">
        <f>SUM(AS49:AS50)</f>
        <v>0</v>
      </c>
      <c r="AT48" s="14">
        <f>SUM(AT49:AT50)</f>
        <v>0</v>
      </c>
    </row>
    <row r="49" spans="1:46" ht="13.5" customHeight="1">
      <c r="A49" s="30" t="s">
        <v>110</v>
      </c>
      <c r="B49" s="30"/>
      <c r="C49" s="30"/>
      <c r="D49" s="5" t="s">
        <v>111</v>
      </c>
      <c r="E49" s="27">
        <v>101.5</v>
      </c>
      <c r="F49" s="25">
        <v>101.5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101.5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14">
        <f>SUM(AF49:AK49)</f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f>SUM(AM49:AM49)</f>
        <v>0</v>
      </c>
      <c r="AM49" s="14">
        <v>0</v>
      </c>
      <c r="AN49" s="14">
        <f>SUM(AO49)</f>
        <v>0</v>
      </c>
      <c r="AO49" s="14">
        <v>0</v>
      </c>
      <c r="AP49" s="14">
        <f t="shared" si="3"/>
        <v>0</v>
      </c>
      <c r="AQ49" s="14"/>
      <c r="AR49" s="14">
        <v>0</v>
      </c>
      <c r="AS49" s="14">
        <f>SUM(AT49:AT49)</f>
        <v>0</v>
      </c>
      <c r="AT49" s="14">
        <v>0</v>
      </c>
    </row>
    <row r="50" spans="1:46" ht="13.5" customHeight="1">
      <c r="A50" s="30" t="s">
        <v>112</v>
      </c>
      <c r="B50" s="30"/>
      <c r="C50" s="30"/>
      <c r="D50" s="5" t="s">
        <v>113</v>
      </c>
      <c r="E50" s="27">
        <v>1908</v>
      </c>
      <c r="F50" s="25">
        <v>1908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1908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  <c r="AD50" s="26">
        <v>0</v>
      </c>
      <c r="AE50" s="14">
        <f>SUM(AF50:AK50)</f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f>SUM(AM50:AM50)</f>
        <v>0</v>
      </c>
      <c r="AM50" s="14">
        <v>0</v>
      </c>
      <c r="AN50" s="14">
        <f>SUM(AO50)</f>
        <v>0</v>
      </c>
      <c r="AO50" s="14">
        <v>0</v>
      </c>
      <c r="AP50" s="14">
        <f t="shared" si="3"/>
        <v>0</v>
      </c>
      <c r="AQ50" s="14"/>
      <c r="AR50" s="14">
        <v>0</v>
      </c>
      <c r="AS50" s="14">
        <f>SUM(AT50:AT50)</f>
        <v>0</v>
      </c>
      <c r="AT50" s="14">
        <v>0</v>
      </c>
    </row>
    <row r="51" spans="1:46" ht="13.5" customHeight="1">
      <c r="A51" s="30" t="s">
        <v>114</v>
      </c>
      <c r="B51" s="30"/>
      <c r="C51" s="30"/>
      <c r="D51" s="5" t="s">
        <v>115</v>
      </c>
      <c r="E51" s="27">
        <v>769.712075</v>
      </c>
      <c r="F51" s="25">
        <f>SUM(F52:F56)</f>
        <v>769.712075</v>
      </c>
      <c r="G51" s="26">
        <v>303.522855</v>
      </c>
      <c r="H51" s="26">
        <v>138.2645</v>
      </c>
      <c r="I51" s="26">
        <v>158.3506</v>
      </c>
      <c r="J51" s="26">
        <v>0</v>
      </c>
      <c r="K51" s="26">
        <v>0</v>
      </c>
      <c r="L51" s="26">
        <v>6.907755</v>
      </c>
      <c r="M51" s="26">
        <v>372.276</v>
      </c>
      <c r="N51" s="26">
        <v>35.831</v>
      </c>
      <c r="O51" s="26">
        <v>0</v>
      </c>
      <c r="P51" s="26">
        <v>0</v>
      </c>
      <c r="Q51" s="26">
        <v>5</v>
      </c>
      <c r="R51" s="26">
        <v>32</v>
      </c>
      <c r="S51" s="26">
        <v>0</v>
      </c>
      <c r="T51" s="26">
        <v>60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  <c r="AD51" s="26">
        <v>0</v>
      </c>
      <c r="AE51" s="14">
        <f aca="true" t="shared" si="22" ref="AE51:AO51">SUM(AE52:AE56)</f>
        <v>23.14722</v>
      </c>
      <c r="AF51" s="14">
        <f t="shared" si="22"/>
        <v>0</v>
      </c>
      <c r="AG51" s="14">
        <f t="shared" si="22"/>
        <v>0</v>
      </c>
      <c r="AH51" s="14">
        <f t="shared" si="22"/>
        <v>0</v>
      </c>
      <c r="AI51" s="14">
        <f t="shared" si="22"/>
        <v>0</v>
      </c>
      <c r="AJ51" s="14">
        <f t="shared" si="22"/>
        <v>23.14722</v>
      </c>
      <c r="AK51" s="14">
        <f t="shared" si="22"/>
        <v>0</v>
      </c>
      <c r="AL51" s="14">
        <f t="shared" si="22"/>
        <v>0</v>
      </c>
      <c r="AM51" s="14">
        <f t="shared" si="22"/>
        <v>0</v>
      </c>
      <c r="AN51" s="14">
        <f t="shared" si="22"/>
        <v>0</v>
      </c>
      <c r="AO51" s="14">
        <f t="shared" si="22"/>
        <v>0</v>
      </c>
      <c r="AP51" s="14">
        <f t="shared" si="3"/>
        <v>70.766</v>
      </c>
      <c r="AQ51" s="14"/>
      <c r="AR51" s="14">
        <f>SUM(AR52:AR56)</f>
        <v>70.766</v>
      </c>
      <c r="AS51" s="14">
        <f>SUM(AS52:AS56)</f>
        <v>0</v>
      </c>
      <c r="AT51" s="14">
        <f>SUM(AT52:AT56)</f>
        <v>0</v>
      </c>
    </row>
    <row r="52" spans="1:46" ht="13.5" customHeight="1">
      <c r="A52" s="30" t="s">
        <v>116</v>
      </c>
      <c r="B52" s="30"/>
      <c r="C52" s="30"/>
      <c r="D52" s="5" t="s">
        <v>40</v>
      </c>
      <c r="E52" s="27">
        <v>377.946075</v>
      </c>
      <c r="F52" s="25">
        <v>377.946075</v>
      </c>
      <c r="G52" s="26">
        <v>303.522855</v>
      </c>
      <c r="H52" s="26">
        <v>138.2645</v>
      </c>
      <c r="I52" s="26">
        <v>158.3506</v>
      </c>
      <c r="J52" s="26">
        <v>0</v>
      </c>
      <c r="K52" s="26">
        <v>0</v>
      </c>
      <c r="L52" s="26">
        <v>6.907755</v>
      </c>
      <c r="M52" s="26">
        <v>51.275999999999996</v>
      </c>
      <c r="N52" s="26">
        <v>5.831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  <c r="AD52" s="26">
        <v>0</v>
      </c>
      <c r="AE52" s="14">
        <f aca="true" t="shared" si="23" ref="AE52:AE58">SUM(AF52:AK52)</f>
        <v>23.14722</v>
      </c>
      <c r="AF52" s="14">
        <v>0</v>
      </c>
      <c r="AG52" s="14">
        <v>0</v>
      </c>
      <c r="AH52" s="14">
        <v>0</v>
      </c>
      <c r="AI52" s="14">
        <v>0</v>
      </c>
      <c r="AJ52" s="14">
        <v>23.14722</v>
      </c>
      <c r="AK52" s="14">
        <v>0</v>
      </c>
      <c r="AL52" s="14">
        <f aca="true" t="shared" si="24" ref="AL52:AL58">SUM(AM52:AM52)</f>
        <v>0</v>
      </c>
      <c r="AM52" s="14">
        <v>0</v>
      </c>
      <c r="AN52" s="14">
        <f aca="true" t="shared" si="25" ref="AN52:AN58">SUM(AO52)</f>
        <v>0</v>
      </c>
      <c r="AO52" s="14">
        <v>0</v>
      </c>
      <c r="AP52" s="14">
        <f t="shared" si="3"/>
        <v>0</v>
      </c>
      <c r="AQ52" s="14"/>
      <c r="AR52" s="14">
        <v>0</v>
      </c>
      <c r="AS52" s="14">
        <f aca="true" t="shared" si="26" ref="AS52:AS58">SUM(AT52:AT52)</f>
        <v>0</v>
      </c>
      <c r="AT52" s="14">
        <v>0</v>
      </c>
    </row>
    <row r="53" spans="1:46" ht="13.5" customHeight="1">
      <c r="A53" s="30" t="s">
        <v>117</v>
      </c>
      <c r="B53" s="30"/>
      <c r="C53" s="30"/>
      <c r="D53" s="5" t="s">
        <v>118</v>
      </c>
      <c r="E53" s="27">
        <v>126</v>
      </c>
      <c r="F53" s="25">
        <v>126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126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14">
        <f t="shared" si="23"/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f t="shared" si="24"/>
        <v>0</v>
      </c>
      <c r="AM53" s="14">
        <v>0</v>
      </c>
      <c r="AN53" s="14">
        <f t="shared" si="25"/>
        <v>0</v>
      </c>
      <c r="AO53" s="14">
        <v>0</v>
      </c>
      <c r="AP53" s="14">
        <f t="shared" si="3"/>
        <v>0</v>
      </c>
      <c r="AQ53" s="14"/>
      <c r="AR53" s="14">
        <v>0</v>
      </c>
      <c r="AS53" s="14">
        <f t="shared" si="26"/>
        <v>0</v>
      </c>
      <c r="AT53" s="14">
        <v>0</v>
      </c>
    </row>
    <row r="54" spans="1:46" ht="13.5" customHeight="1">
      <c r="A54" s="30" t="s">
        <v>119</v>
      </c>
      <c r="B54" s="30"/>
      <c r="C54" s="30"/>
      <c r="D54" s="5" t="s">
        <v>120</v>
      </c>
      <c r="E54" s="27">
        <v>21</v>
      </c>
      <c r="F54" s="25">
        <v>21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21</v>
      </c>
      <c r="N54" s="26">
        <v>0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14">
        <f t="shared" si="23"/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f t="shared" si="24"/>
        <v>0</v>
      </c>
      <c r="AM54" s="14">
        <v>0</v>
      </c>
      <c r="AN54" s="14">
        <f t="shared" si="25"/>
        <v>0</v>
      </c>
      <c r="AO54" s="14">
        <v>0</v>
      </c>
      <c r="AP54" s="14">
        <f t="shared" si="3"/>
        <v>0</v>
      </c>
      <c r="AQ54" s="14"/>
      <c r="AR54" s="14">
        <v>0</v>
      </c>
      <c r="AS54" s="14">
        <f t="shared" si="26"/>
        <v>0</v>
      </c>
      <c r="AT54" s="14">
        <v>0</v>
      </c>
    </row>
    <row r="55" spans="1:46" ht="13.5" customHeight="1">
      <c r="A55" s="30" t="s">
        <v>121</v>
      </c>
      <c r="B55" s="30"/>
      <c r="C55" s="30"/>
      <c r="D55" s="5" t="s">
        <v>122</v>
      </c>
      <c r="E55" s="27">
        <v>70.766</v>
      </c>
      <c r="F55" s="25">
        <v>70.766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14">
        <f t="shared" si="23"/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f t="shared" si="24"/>
        <v>0</v>
      </c>
      <c r="AM55" s="14">
        <v>0</v>
      </c>
      <c r="AN55" s="14">
        <f t="shared" si="25"/>
        <v>0</v>
      </c>
      <c r="AO55" s="14">
        <v>0</v>
      </c>
      <c r="AP55" s="14">
        <f t="shared" si="3"/>
        <v>70.766</v>
      </c>
      <c r="AQ55" s="14"/>
      <c r="AR55" s="14">
        <v>70.766</v>
      </c>
      <c r="AS55" s="14">
        <f t="shared" si="26"/>
        <v>0</v>
      </c>
      <c r="AT55" s="14">
        <v>0</v>
      </c>
    </row>
    <row r="56" spans="1:46" ht="13.5" customHeight="1">
      <c r="A56" s="30" t="s">
        <v>123</v>
      </c>
      <c r="B56" s="30"/>
      <c r="C56" s="30"/>
      <c r="D56" s="5" t="s">
        <v>124</v>
      </c>
      <c r="E56" s="27">
        <v>174</v>
      </c>
      <c r="F56" s="25">
        <v>174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174</v>
      </c>
      <c r="N56" s="26">
        <v>30</v>
      </c>
      <c r="O56" s="26">
        <v>0</v>
      </c>
      <c r="P56" s="26">
        <v>0</v>
      </c>
      <c r="Q56" s="26">
        <v>5</v>
      </c>
      <c r="R56" s="26">
        <v>32</v>
      </c>
      <c r="S56" s="26">
        <v>0</v>
      </c>
      <c r="T56" s="26">
        <v>60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  <c r="AD56" s="26">
        <v>0</v>
      </c>
      <c r="AE56" s="14">
        <f t="shared" si="23"/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f t="shared" si="24"/>
        <v>0</v>
      </c>
      <c r="AM56" s="14">
        <v>0</v>
      </c>
      <c r="AN56" s="14">
        <f t="shared" si="25"/>
        <v>0</v>
      </c>
      <c r="AO56" s="14">
        <v>0</v>
      </c>
      <c r="AP56" s="14">
        <f t="shared" si="3"/>
        <v>0</v>
      </c>
      <c r="AQ56" s="14"/>
      <c r="AR56" s="14">
        <v>0</v>
      </c>
      <c r="AS56" s="14">
        <f t="shared" si="26"/>
        <v>0</v>
      </c>
      <c r="AT56" s="14">
        <v>0</v>
      </c>
    </row>
    <row r="57" spans="1:46" ht="13.5" customHeight="1">
      <c r="A57" s="30" t="s">
        <v>125</v>
      </c>
      <c r="B57" s="30"/>
      <c r="C57" s="30"/>
      <c r="D57" s="5" t="s">
        <v>126</v>
      </c>
      <c r="E57" s="27">
        <v>80</v>
      </c>
      <c r="F57" s="25">
        <v>80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80</v>
      </c>
      <c r="N57" s="26">
        <v>0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26">
        <v>0</v>
      </c>
      <c r="AC57" s="26">
        <v>0</v>
      </c>
      <c r="AD57" s="26">
        <v>0</v>
      </c>
      <c r="AE57" s="14">
        <f t="shared" si="23"/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f t="shared" si="24"/>
        <v>0</v>
      </c>
      <c r="AM57" s="14">
        <v>0</v>
      </c>
      <c r="AN57" s="14">
        <f t="shared" si="25"/>
        <v>0</v>
      </c>
      <c r="AO57" s="14">
        <v>0</v>
      </c>
      <c r="AP57" s="14">
        <f t="shared" si="3"/>
        <v>0</v>
      </c>
      <c r="AQ57" s="14"/>
      <c r="AR57" s="14">
        <v>0</v>
      </c>
      <c r="AS57" s="14">
        <f t="shared" si="26"/>
        <v>0</v>
      </c>
      <c r="AT57" s="14">
        <v>0</v>
      </c>
    </row>
    <row r="58" spans="1:46" ht="13.5" customHeight="1">
      <c r="A58" s="30" t="s">
        <v>127</v>
      </c>
      <c r="B58" s="30"/>
      <c r="C58" s="30"/>
      <c r="D58" s="5" t="s">
        <v>128</v>
      </c>
      <c r="E58" s="27">
        <v>80</v>
      </c>
      <c r="F58" s="25">
        <v>80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80</v>
      </c>
      <c r="N58" s="26">
        <v>0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26">
        <v>0</v>
      </c>
      <c r="AC58" s="26">
        <v>0</v>
      </c>
      <c r="AD58" s="26">
        <v>0</v>
      </c>
      <c r="AE58" s="14">
        <f t="shared" si="23"/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f t="shared" si="24"/>
        <v>0</v>
      </c>
      <c r="AM58" s="14">
        <v>0</v>
      </c>
      <c r="AN58" s="14">
        <f t="shared" si="25"/>
        <v>0</v>
      </c>
      <c r="AO58" s="14">
        <v>0</v>
      </c>
      <c r="AP58" s="14">
        <f t="shared" si="3"/>
        <v>0</v>
      </c>
      <c r="AQ58" s="14"/>
      <c r="AR58" s="14">
        <v>0</v>
      </c>
      <c r="AS58" s="14">
        <f t="shared" si="26"/>
        <v>0</v>
      </c>
      <c r="AT58" s="14">
        <v>0</v>
      </c>
    </row>
    <row r="59" spans="1:46" ht="13.5" customHeight="1">
      <c r="A59" s="30" t="s">
        <v>129</v>
      </c>
      <c r="B59" s="30"/>
      <c r="C59" s="30"/>
      <c r="D59" s="5" t="s">
        <v>130</v>
      </c>
      <c r="E59" s="27">
        <v>645.5011</v>
      </c>
      <c r="F59" s="25">
        <f>SUM(F60:F63)</f>
        <v>645.5011</v>
      </c>
      <c r="G59" s="26">
        <v>177.22035</v>
      </c>
      <c r="H59" s="26">
        <v>81.2772</v>
      </c>
      <c r="I59" s="26">
        <v>91.84215</v>
      </c>
      <c r="J59" s="26">
        <v>0</v>
      </c>
      <c r="K59" s="26">
        <v>0</v>
      </c>
      <c r="L59" s="26">
        <v>4.101</v>
      </c>
      <c r="M59" s="26">
        <v>455.6774</v>
      </c>
      <c r="N59" s="26">
        <v>41.1654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2.84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14">
        <f aca="true" t="shared" si="27" ref="AE59:AO59">SUM(AE60:AE63)</f>
        <v>12.60335</v>
      </c>
      <c r="AF59" s="14">
        <f t="shared" si="27"/>
        <v>0</v>
      </c>
      <c r="AG59" s="14">
        <f t="shared" si="27"/>
        <v>0</v>
      </c>
      <c r="AH59" s="14">
        <f t="shared" si="27"/>
        <v>0</v>
      </c>
      <c r="AI59" s="14">
        <f t="shared" si="27"/>
        <v>0</v>
      </c>
      <c r="AJ59" s="14">
        <f t="shared" si="27"/>
        <v>12.60335</v>
      </c>
      <c r="AK59" s="14">
        <f t="shared" si="27"/>
        <v>0</v>
      </c>
      <c r="AL59" s="14">
        <f t="shared" si="27"/>
        <v>0</v>
      </c>
      <c r="AM59" s="14">
        <f t="shared" si="27"/>
        <v>0</v>
      </c>
      <c r="AN59" s="14">
        <f t="shared" si="27"/>
        <v>0</v>
      </c>
      <c r="AO59" s="14">
        <f t="shared" si="27"/>
        <v>0</v>
      </c>
      <c r="AP59" s="14">
        <f t="shared" si="3"/>
        <v>0</v>
      </c>
      <c r="AQ59" s="14"/>
      <c r="AR59" s="14">
        <f>SUM(AR60:AR63)</f>
        <v>0</v>
      </c>
      <c r="AS59" s="14">
        <f>SUM(AS60:AS63)</f>
        <v>0</v>
      </c>
      <c r="AT59" s="14">
        <f>SUM(AT60:AT63)</f>
        <v>0</v>
      </c>
    </row>
    <row r="60" spans="1:46" ht="13.5" customHeight="1">
      <c r="A60" s="30" t="s">
        <v>131</v>
      </c>
      <c r="B60" s="30"/>
      <c r="C60" s="30"/>
      <c r="D60" s="5" t="s">
        <v>40</v>
      </c>
      <c r="E60" s="27">
        <v>218.8611</v>
      </c>
      <c r="F60" s="25">
        <v>218.8611</v>
      </c>
      <c r="G60" s="26">
        <v>177.22035</v>
      </c>
      <c r="H60" s="26">
        <v>81.2772</v>
      </c>
      <c r="I60" s="26">
        <v>91.84215</v>
      </c>
      <c r="J60" s="26">
        <v>0</v>
      </c>
      <c r="K60" s="26">
        <v>0</v>
      </c>
      <c r="L60" s="26">
        <v>4.101</v>
      </c>
      <c r="M60" s="26">
        <v>29.037399999999998</v>
      </c>
      <c r="N60" s="26">
        <v>3.1654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14">
        <f>SUM(AF60:AK60)</f>
        <v>12.60335</v>
      </c>
      <c r="AF60" s="14">
        <v>0</v>
      </c>
      <c r="AG60" s="14">
        <v>0</v>
      </c>
      <c r="AH60" s="14">
        <v>0</v>
      </c>
      <c r="AI60" s="14">
        <v>0</v>
      </c>
      <c r="AJ60" s="14">
        <v>12.60335</v>
      </c>
      <c r="AK60" s="14">
        <v>0</v>
      </c>
      <c r="AL60" s="14">
        <f>SUM(AM60:AM60)</f>
        <v>0</v>
      </c>
      <c r="AM60" s="14">
        <v>0</v>
      </c>
      <c r="AN60" s="14">
        <f>SUM(AO60)</f>
        <v>0</v>
      </c>
      <c r="AO60" s="14">
        <v>0</v>
      </c>
      <c r="AP60" s="14">
        <f t="shared" si="3"/>
        <v>0</v>
      </c>
      <c r="AQ60" s="14"/>
      <c r="AR60" s="14">
        <v>0</v>
      </c>
      <c r="AS60" s="14">
        <f>SUM(AT60:AT60)</f>
        <v>0</v>
      </c>
      <c r="AT60" s="14">
        <v>0</v>
      </c>
    </row>
    <row r="61" spans="1:46" ht="13.5" customHeight="1">
      <c r="A61" s="30" t="s">
        <v>132</v>
      </c>
      <c r="B61" s="30"/>
      <c r="C61" s="30"/>
      <c r="D61" s="5" t="s">
        <v>42</v>
      </c>
      <c r="E61" s="27">
        <v>50</v>
      </c>
      <c r="F61" s="25">
        <v>50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50</v>
      </c>
      <c r="N61" s="26">
        <v>38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14">
        <f>SUM(AF61:AK61)</f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f>SUM(AM61:AM61)</f>
        <v>0</v>
      </c>
      <c r="AM61" s="14">
        <v>0</v>
      </c>
      <c r="AN61" s="14">
        <f>SUM(AO61)</f>
        <v>0</v>
      </c>
      <c r="AO61" s="14">
        <v>0</v>
      </c>
      <c r="AP61" s="14">
        <f t="shared" si="3"/>
        <v>0</v>
      </c>
      <c r="AQ61" s="14"/>
      <c r="AR61" s="14">
        <v>0</v>
      </c>
      <c r="AS61" s="14">
        <f>SUM(AT61:AT61)</f>
        <v>0</v>
      </c>
      <c r="AT61" s="14">
        <v>0</v>
      </c>
    </row>
    <row r="62" spans="1:46" ht="13.5" customHeight="1">
      <c r="A62" s="30" t="s">
        <v>133</v>
      </c>
      <c r="B62" s="30"/>
      <c r="C62" s="30"/>
      <c r="D62" s="5" t="s">
        <v>134</v>
      </c>
      <c r="E62" s="27">
        <v>129.64</v>
      </c>
      <c r="F62" s="25">
        <v>129.64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129.64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2.84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14">
        <f>SUM(AF62:AK62)</f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4">
        <v>0</v>
      </c>
      <c r="AL62" s="14">
        <f>SUM(AM62:AM62)</f>
        <v>0</v>
      </c>
      <c r="AM62" s="14">
        <v>0</v>
      </c>
      <c r="AN62" s="14">
        <f>SUM(AO62)</f>
        <v>0</v>
      </c>
      <c r="AO62" s="14">
        <v>0</v>
      </c>
      <c r="AP62" s="14">
        <f t="shared" si="3"/>
        <v>0</v>
      </c>
      <c r="AQ62" s="14"/>
      <c r="AR62" s="14">
        <v>0</v>
      </c>
      <c r="AS62" s="14">
        <f>SUM(AT62:AT62)</f>
        <v>0</v>
      </c>
      <c r="AT62" s="14">
        <v>0</v>
      </c>
    </row>
    <row r="63" spans="1:46" ht="13.5" customHeight="1">
      <c r="A63" s="30" t="s">
        <v>135</v>
      </c>
      <c r="B63" s="30"/>
      <c r="C63" s="30"/>
      <c r="D63" s="5" t="s">
        <v>136</v>
      </c>
      <c r="E63" s="27">
        <v>247</v>
      </c>
      <c r="F63" s="25">
        <v>247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247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14">
        <f>SUM(AF63:AK63)</f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f>SUM(AM63:AM63)</f>
        <v>0</v>
      </c>
      <c r="AM63" s="14">
        <v>0</v>
      </c>
      <c r="AN63" s="14">
        <f>SUM(AO63)</f>
        <v>0</v>
      </c>
      <c r="AO63" s="14">
        <v>0</v>
      </c>
      <c r="AP63" s="14">
        <f t="shared" si="3"/>
        <v>0</v>
      </c>
      <c r="AQ63" s="14"/>
      <c r="AR63" s="14">
        <v>0</v>
      </c>
      <c r="AS63" s="14">
        <f>SUM(AT63:AT63)</f>
        <v>0</v>
      </c>
      <c r="AT63" s="14">
        <v>0</v>
      </c>
    </row>
    <row r="64" spans="1:46" ht="13.5" customHeight="1">
      <c r="A64" s="30" t="s">
        <v>137</v>
      </c>
      <c r="B64" s="30"/>
      <c r="C64" s="30"/>
      <c r="D64" s="5" t="s">
        <v>138</v>
      </c>
      <c r="E64" s="27">
        <v>2044.295024</v>
      </c>
      <c r="F64" s="25">
        <f>SUM(F65:F67)</f>
        <v>2044.295024</v>
      </c>
      <c r="G64" s="26">
        <v>543.4965000000001</v>
      </c>
      <c r="H64" s="26">
        <v>226.6814</v>
      </c>
      <c r="I64" s="26">
        <v>287.5873</v>
      </c>
      <c r="J64" s="26">
        <v>15.7778</v>
      </c>
      <c r="K64" s="26">
        <v>0</v>
      </c>
      <c r="L64" s="26">
        <v>13.45</v>
      </c>
      <c r="M64" s="26">
        <v>841.633069</v>
      </c>
      <c r="N64" s="26">
        <v>49.662800000000004</v>
      </c>
      <c r="O64" s="26">
        <v>0</v>
      </c>
      <c r="P64" s="26">
        <v>0</v>
      </c>
      <c r="Q64" s="26">
        <v>18.5</v>
      </c>
      <c r="R64" s="26">
        <v>109</v>
      </c>
      <c r="S64" s="26">
        <v>0</v>
      </c>
      <c r="T64" s="26">
        <v>55</v>
      </c>
      <c r="U64" s="26">
        <v>0</v>
      </c>
      <c r="V64" s="26">
        <v>5</v>
      </c>
      <c r="W64" s="26">
        <v>0</v>
      </c>
      <c r="X64" s="26">
        <v>2</v>
      </c>
      <c r="Y64" s="26">
        <v>0</v>
      </c>
      <c r="Z64" s="26">
        <v>7.5</v>
      </c>
      <c r="AA64" s="26">
        <v>0</v>
      </c>
      <c r="AB64" s="26">
        <v>0</v>
      </c>
      <c r="AC64" s="26">
        <v>0</v>
      </c>
      <c r="AD64" s="26">
        <v>0</v>
      </c>
      <c r="AE64" s="14">
        <f aca="true" t="shared" si="28" ref="AE64:AO64">SUM(AE65:AE67)</f>
        <v>42.22648</v>
      </c>
      <c r="AF64" s="14">
        <f t="shared" si="28"/>
        <v>0</v>
      </c>
      <c r="AG64" s="14">
        <f t="shared" si="28"/>
        <v>0</v>
      </c>
      <c r="AH64" s="14">
        <f t="shared" si="28"/>
        <v>0</v>
      </c>
      <c r="AI64" s="14">
        <f t="shared" si="28"/>
        <v>0</v>
      </c>
      <c r="AJ64" s="14">
        <f t="shared" si="28"/>
        <v>42.22648</v>
      </c>
      <c r="AK64" s="14">
        <f t="shared" si="28"/>
        <v>0</v>
      </c>
      <c r="AL64" s="14">
        <f t="shared" si="28"/>
        <v>0</v>
      </c>
      <c r="AM64" s="14">
        <f t="shared" si="28"/>
        <v>0</v>
      </c>
      <c r="AN64" s="14">
        <f t="shared" si="28"/>
        <v>0</v>
      </c>
      <c r="AO64" s="14">
        <f t="shared" si="28"/>
        <v>0</v>
      </c>
      <c r="AP64" s="14">
        <f t="shared" si="3"/>
        <v>616.651067</v>
      </c>
      <c r="AQ64" s="14"/>
      <c r="AR64" s="14">
        <f>SUM(AR65:AR67)</f>
        <v>616.651067</v>
      </c>
      <c r="AS64" s="14">
        <f>SUM(AS65:AS67)</f>
        <v>0</v>
      </c>
      <c r="AT64" s="14">
        <f>SUM(AT65:AT67)</f>
        <v>0</v>
      </c>
    </row>
    <row r="65" spans="1:46" ht="13.5" customHeight="1">
      <c r="A65" s="30" t="s">
        <v>139</v>
      </c>
      <c r="B65" s="30"/>
      <c r="C65" s="30"/>
      <c r="D65" s="5" t="s">
        <v>40</v>
      </c>
      <c r="E65" s="27">
        <v>727.71958</v>
      </c>
      <c r="F65" s="25">
        <v>727.71958</v>
      </c>
      <c r="G65" s="26">
        <v>543.4965000000001</v>
      </c>
      <c r="H65" s="26">
        <v>226.6814</v>
      </c>
      <c r="I65" s="26">
        <v>287.5873</v>
      </c>
      <c r="J65" s="26">
        <v>15.7778</v>
      </c>
      <c r="K65" s="26">
        <v>0</v>
      </c>
      <c r="L65" s="26">
        <v>13.45</v>
      </c>
      <c r="M65" s="26">
        <v>141.9966</v>
      </c>
      <c r="N65" s="26">
        <v>16.6628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14">
        <f>SUM(AF65:AK65)</f>
        <v>42.22648</v>
      </c>
      <c r="AF65" s="14">
        <v>0</v>
      </c>
      <c r="AG65" s="14">
        <v>0</v>
      </c>
      <c r="AH65" s="14">
        <v>0</v>
      </c>
      <c r="AI65" s="14">
        <v>0</v>
      </c>
      <c r="AJ65" s="14">
        <v>42.22648</v>
      </c>
      <c r="AK65" s="14">
        <v>0</v>
      </c>
      <c r="AL65" s="14">
        <f>SUM(AM65:AM65)</f>
        <v>0</v>
      </c>
      <c r="AM65" s="14">
        <v>0</v>
      </c>
      <c r="AN65" s="14">
        <f>SUM(AO65)</f>
        <v>0</v>
      </c>
      <c r="AO65" s="14">
        <v>0</v>
      </c>
      <c r="AP65" s="14">
        <f t="shared" si="3"/>
        <v>0</v>
      </c>
      <c r="AQ65" s="14"/>
      <c r="AR65" s="14">
        <v>0</v>
      </c>
      <c r="AS65" s="14">
        <f>SUM(AT65:AT65)</f>
        <v>0</v>
      </c>
      <c r="AT65" s="14">
        <v>0</v>
      </c>
    </row>
    <row r="66" spans="1:46" ht="13.5" customHeight="1">
      <c r="A66" s="30" t="s">
        <v>140</v>
      </c>
      <c r="B66" s="30"/>
      <c r="C66" s="30"/>
      <c r="D66" s="5" t="s">
        <v>42</v>
      </c>
      <c r="E66" s="27">
        <v>21.575444</v>
      </c>
      <c r="F66" s="25">
        <v>21.575444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21.575444</v>
      </c>
      <c r="N66" s="26">
        <v>0</v>
      </c>
      <c r="O66" s="26">
        <v>0</v>
      </c>
      <c r="P66" s="26">
        <v>0</v>
      </c>
      <c r="Q66" s="26">
        <v>6.5</v>
      </c>
      <c r="R66" s="26">
        <v>0</v>
      </c>
      <c r="S66" s="26">
        <v>0</v>
      </c>
      <c r="T66" s="26">
        <v>0</v>
      </c>
      <c r="U66" s="26">
        <v>0</v>
      </c>
      <c r="V66" s="26">
        <v>5</v>
      </c>
      <c r="W66" s="26">
        <v>0</v>
      </c>
      <c r="X66" s="26">
        <v>2</v>
      </c>
      <c r="Y66" s="26">
        <v>0</v>
      </c>
      <c r="Z66" s="26">
        <v>7.5</v>
      </c>
      <c r="AA66" s="26">
        <v>0</v>
      </c>
      <c r="AB66" s="26">
        <v>0</v>
      </c>
      <c r="AC66" s="26">
        <v>0</v>
      </c>
      <c r="AD66" s="26">
        <v>0</v>
      </c>
      <c r="AE66" s="14">
        <f>SUM(AF66:AK66)</f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f>SUM(AM66:AM66)</f>
        <v>0</v>
      </c>
      <c r="AM66" s="14">
        <v>0</v>
      </c>
      <c r="AN66" s="14">
        <f>SUM(AO66)</f>
        <v>0</v>
      </c>
      <c r="AO66" s="14">
        <v>0</v>
      </c>
      <c r="AP66" s="14">
        <f t="shared" si="3"/>
        <v>0</v>
      </c>
      <c r="AQ66" s="14"/>
      <c r="AR66" s="14">
        <v>0</v>
      </c>
      <c r="AS66" s="14">
        <f>SUM(AT66:AT66)</f>
        <v>0</v>
      </c>
      <c r="AT66" s="14">
        <v>0</v>
      </c>
    </row>
    <row r="67" spans="1:46" ht="13.5" customHeight="1">
      <c r="A67" s="30" t="s">
        <v>141</v>
      </c>
      <c r="B67" s="30"/>
      <c r="C67" s="30"/>
      <c r="D67" s="5" t="s">
        <v>142</v>
      </c>
      <c r="E67" s="27">
        <v>1295</v>
      </c>
      <c r="F67" s="25">
        <v>1295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678.061025</v>
      </c>
      <c r="N67" s="26">
        <v>33</v>
      </c>
      <c r="O67" s="26">
        <v>0</v>
      </c>
      <c r="P67" s="26">
        <v>0</v>
      </c>
      <c r="Q67" s="26">
        <v>12</v>
      </c>
      <c r="R67" s="26">
        <v>109</v>
      </c>
      <c r="S67" s="26">
        <v>0</v>
      </c>
      <c r="T67" s="26">
        <v>55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14">
        <f>SUM(AF67:AK67)</f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f>SUM(AM67:AM67)</f>
        <v>0</v>
      </c>
      <c r="AM67" s="14">
        <v>0</v>
      </c>
      <c r="AN67" s="14">
        <f>SUM(AO67)</f>
        <v>0</v>
      </c>
      <c r="AO67" s="14">
        <v>0</v>
      </c>
      <c r="AP67" s="14">
        <f t="shared" si="3"/>
        <v>616.651067</v>
      </c>
      <c r="AQ67" s="14"/>
      <c r="AR67" s="14">
        <v>616.651067</v>
      </c>
      <c r="AS67" s="14">
        <f>SUM(AT67:AT67)</f>
        <v>0</v>
      </c>
      <c r="AT67" s="14">
        <v>0</v>
      </c>
    </row>
    <row r="68" spans="1:46" ht="13.5" customHeight="1">
      <c r="A68" s="30" t="s">
        <v>143</v>
      </c>
      <c r="B68" s="30"/>
      <c r="C68" s="30"/>
      <c r="D68" s="5" t="s">
        <v>144</v>
      </c>
      <c r="E68" s="27">
        <v>2590.0143120000002</v>
      </c>
      <c r="F68" s="25">
        <f>SUM(F69:F73)</f>
        <v>2590.0143120000002</v>
      </c>
      <c r="G68" s="26">
        <v>868.26505</v>
      </c>
      <c r="H68" s="26">
        <v>339.1027</v>
      </c>
      <c r="I68" s="26">
        <v>475.33015</v>
      </c>
      <c r="J68" s="26">
        <v>25.969</v>
      </c>
      <c r="K68" s="26">
        <v>0</v>
      </c>
      <c r="L68" s="26">
        <v>27.8632</v>
      </c>
      <c r="M68" s="26">
        <v>1655.770262</v>
      </c>
      <c r="N68" s="26">
        <v>49.8</v>
      </c>
      <c r="O68" s="26">
        <v>0</v>
      </c>
      <c r="P68" s="26">
        <v>0</v>
      </c>
      <c r="Q68" s="26">
        <v>15</v>
      </c>
      <c r="R68" s="26">
        <v>98</v>
      </c>
      <c r="S68" s="26">
        <v>0</v>
      </c>
      <c r="T68" s="26">
        <v>38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14">
        <f aca="true" t="shared" si="29" ref="AE68:AO68">SUM(AE69:AE73)</f>
        <v>65.979</v>
      </c>
      <c r="AF68" s="14">
        <f t="shared" si="29"/>
        <v>0</v>
      </c>
      <c r="AG68" s="14">
        <f t="shared" si="29"/>
        <v>0</v>
      </c>
      <c r="AH68" s="14">
        <f t="shared" si="29"/>
        <v>0</v>
      </c>
      <c r="AI68" s="14">
        <f t="shared" si="29"/>
        <v>0</v>
      </c>
      <c r="AJ68" s="14">
        <f t="shared" si="29"/>
        <v>65.979</v>
      </c>
      <c r="AK68" s="14">
        <f t="shared" si="29"/>
        <v>0</v>
      </c>
      <c r="AL68" s="14">
        <f t="shared" si="29"/>
        <v>0</v>
      </c>
      <c r="AM68" s="14">
        <f t="shared" si="29"/>
        <v>0</v>
      </c>
      <c r="AN68" s="14">
        <f t="shared" si="29"/>
        <v>0</v>
      </c>
      <c r="AO68" s="14">
        <f t="shared" si="29"/>
        <v>0</v>
      </c>
      <c r="AP68" s="14">
        <f t="shared" si="3"/>
        <v>0</v>
      </c>
      <c r="AQ68" s="14"/>
      <c r="AR68" s="14">
        <f>SUM(AR69:AR73)</f>
        <v>0</v>
      </c>
      <c r="AS68" s="14">
        <f>SUM(AS69:AS73)</f>
        <v>0</v>
      </c>
      <c r="AT68" s="14">
        <f>SUM(AT69:AT73)</f>
        <v>0</v>
      </c>
    </row>
    <row r="69" spans="1:46" ht="13.5" customHeight="1">
      <c r="A69" s="30" t="s">
        <v>145</v>
      </c>
      <c r="B69" s="30"/>
      <c r="C69" s="30"/>
      <c r="D69" s="5" t="s">
        <v>40</v>
      </c>
      <c r="E69" s="27">
        <v>1049.41675</v>
      </c>
      <c r="F69" s="25">
        <v>1049.41675</v>
      </c>
      <c r="G69" s="26">
        <v>853.68895</v>
      </c>
      <c r="H69" s="26">
        <v>331.2943</v>
      </c>
      <c r="I69" s="26">
        <v>469.26065</v>
      </c>
      <c r="J69" s="26">
        <v>25.969</v>
      </c>
      <c r="K69" s="26">
        <v>0</v>
      </c>
      <c r="L69" s="26">
        <v>27.165</v>
      </c>
      <c r="M69" s="26">
        <v>130.74200000000002</v>
      </c>
      <c r="N69" s="26">
        <v>16.8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26">
        <v>0</v>
      </c>
      <c r="AE69" s="14">
        <f>SUM(AF69:AK69)</f>
        <v>64.9858</v>
      </c>
      <c r="AF69" s="14">
        <v>0</v>
      </c>
      <c r="AG69" s="14">
        <v>0</v>
      </c>
      <c r="AH69" s="14">
        <v>0</v>
      </c>
      <c r="AI69" s="14">
        <v>0</v>
      </c>
      <c r="AJ69" s="14">
        <v>64.9858</v>
      </c>
      <c r="AK69" s="14">
        <v>0</v>
      </c>
      <c r="AL69" s="14">
        <f>SUM(AM69:AM69)</f>
        <v>0</v>
      </c>
      <c r="AM69" s="14">
        <v>0</v>
      </c>
      <c r="AN69" s="14">
        <f>SUM(AO69)</f>
        <v>0</v>
      </c>
      <c r="AO69" s="14">
        <v>0</v>
      </c>
      <c r="AP69" s="14">
        <f t="shared" si="3"/>
        <v>0</v>
      </c>
      <c r="AQ69" s="14"/>
      <c r="AR69" s="14">
        <v>0</v>
      </c>
      <c r="AS69" s="14">
        <f>SUM(AT69:AT69)</f>
        <v>0</v>
      </c>
      <c r="AT69" s="14">
        <v>0</v>
      </c>
    </row>
    <row r="70" spans="1:46" ht="13.5" customHeight="1">
      <c r="A70" s="30" t="s">
        <v>146</v>
      </c>
      <c r="B70" s="30"/>
      <c r="C70" s="30"/>
      <c r="D70" s="5" t="s">
        <v>42</v>
      </c>
      <c r="E70" s="27">
        <v>202.24</v>
      </c>
      <c r="F70" s="25">
        <v>202.24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202.24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26">
        <v>0</v>
      </c>
      <c r="AC70" s="26">
        <v>0</v>
      </c>
      <c r="AD70" s="26">
        <v>0</v>
      </c>
      <c r="AE70" s="14">
        <f>SUM(AF70:AK70)</f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f>SUM(AM70:AM70)</f>
        <v>0</v>
      </c>
      <c r="AM70" s="14">
        <v>0</v>
      </c>
      <c r="AN70" s="14">
        <f>SUM(AO70)</f>
        <v>0</v>
      </c>
      <c r="AO70" s="14">
        <v>0</v>
      </c>
      <c r="AP70" s="14">
        <f t="shared" si="3"/>
        <v>0</v>
      </c>
      <c r="AQ70" s="14"/>
      <c r="AR70" s="14">
        <v>0</v>
      </c>
      <c r="AS70" s="14">
        <f>SUM(AT70:AT70)</f>
        <v>0</v>
      </c>
      <c r="AT70" s="14">
        <v>0</v>
      </c>
    </row>
    <row r="71" spans="1:46" ht="13.5" customHeight="1">
      <c r="A71" s="30" t="s">
        <v>147</v>
      </c>
      <c r="B71" s="30"/>
      <c r="C71" s="30"/>
      <c r="D71" s="5" t="s">
        <v>148</v>
      </c>
      <c r="E71" s="27">
        <v>806.954262</v>
      </c>
      <c r="F71" s="25">
        <v>806.954262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806.954262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14">
        <f>SUM(AF71:AK71)</f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f>SUM(AM71:AM71)</f>
        <v>0</v>
      </c>
      <c r="AM71" s="14">
        <v>0</v>
      </c>
      <c r="AN71" s="14">
        <f>SUM(AO71)</f>
        <v>0</v>
      </c>
      <c r="AO71" s="14">
        <v>0</v>
      </c>
      <c r="AP71" s="14">
        <f t="shared" si="3"/>
        <v>0</v>
      </c>
      <c r="AQ71" s="14"/>
      <c r="AR71" s="14">
        <v>0</v>
      </c>
      <c r="AS71" s="14">
        <f>SUM(AT71:AT71)</f>
        <v>0</v>
      </c>
      <c r="AT71" s="14">
        <v>0</v>
      </c>
    </row>
    <row r="72" spans="1:46" ht="13.5" customHeight="1">
      <c r="A72" s="30" t="s">
        <v>149</v>
      </c>
      <c r="B72" s="30"/>
      <c r="C72" s="30"/>
      <c r="D72" s="5" t="s">
        <v>79</v>
      </c>
      <c r="E72" s="27">
        <v>17.4033</v>
      </c>
      <c r="F72" s="25">
        <v>17.4033</v>
      </c>
      <c r="G72" s="26">
        <v>14.5761</v>
      </c>
      <c r="H72" s="26">
        <v>7.8084</v>
      </c>
      <c r="I72" s="26">
        <v>6.0695</v>
      </c>
      <c r="J72" s="26">
        <v>0</v>
      </c>
      <c r="K72" s="26">
        <v>0</v>
      </c>
      <c r="L72" s="26">
        <v>0.6982</v>
      </c>
      <c r="M72" s="26">
        <v>1.834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26">
        <v>0</v>
      </c>
      <c r="AC72" s="26">
        <v>0</v>
      </c>
      <c r="AD72" s="26">
        <v>0</v>
      </c>
      <c r="AE72" s="14">
        <f>SUM(AF72:AK72)</f>
        <v>0.9932</v>
      </c>
      <c r="AF72" s="14">
        <v>0</v>
      </c>
      <c r="AG72" s="14">
        <v>0</v>
      </c>
      <c r="AH72" s="14">
        <v>0</v>
      </c>
      <c r="AI72" s="14">
        <v>0</v>
      </c>
      <c r="AJ72" s="14">
        <v>0.9932</v>
      </c>
      <c r="AK72" s="14">
        <v>0</v>
      </c>
      <c r="AL72" s="14">
        <f>SUM(AM72:AM72)</f>
        <v>0</v>
      </c>
      <c r="AM72" s="14">
        <v>0</v>
      </c>
      <c r="AN72" s="14">
        <f>SUM(AO72)</f>
        <v>0</v>
      </c>
      <c r="AO72" s="14">
        <v>0</v>
      </c>
      <c r="AP72" s="14">
        <f aca="true" t="shared" si="30" ref="AP72:AP135">SUM(AQ72:AR72)</f>
        <v>0</v>
      </c>
      <c r="AQ72" s="14"/>
      <c r="AR72" s="14">
        <v>0</v>
      </c>
      <c r="AS72" s="14">
        <f>SUM(AT72:AT72)</f>
        <v>0</v>
      </c>
      <c r="AT72" s="14">
        <v>0</v>
      </c>
    </row>
    <row r="73" spans="1:46" ht="13.5" customHeight="1">
      <c r="A73" s="30" t="s">
        <v>150</v>
      </c>
      <c r="B73" s="30"/>
      <c r="C73" s="30"/>
      <c r="D73" s="5" t="s">
        <v>151</v>
      </c>
      <c r="E73" s="27">
        <v>514</v>
      </c>
      <c r="F73" s="25">
        <v>514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514</v>
      </c>
      <c r="N73" s="26">
        <v>33</v>
      </c>
      <c r="O73" s="26">
        <v>0</v>
      </c>
      <c r="P73" s="26">
        <v>0</v>
      </c>
      <c r="Q73" s="26">
        <v>15</v>
      </c>
      <c r="R73" s="26">
        <v>98</v>
      </c>
      <c r="S73" s="26">
        <v>0</v>
      </c>
      <c r="T73" s="26">
        <v>38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26">
        <v>0</v>
      </c>
      <c r="AC73" s="26">
        <v>0</v>
      </c>
      <c r="AD73" s="26">
        <v>0</v>
      </c>
      <c r="AE73" s="14">
        <f>SUM(AF73:AK73)</f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f>SUM(AM73:AM73)</f>
        <v>0</v>
      </c>
      <c r="AM73" s="14">
        <v>0</v>
      </c>
      <c r="AN73" s="14">
        <f>SUM(AO73)</f>
        <v>0</v>
      </c>
      <c r="AO73" s="14">
        <v>0</v>
      </c>
      <c r="AP73" s="14">
        <f t="shared" si="30"/>
        <v>0</v>
      </c>
      <c r="AQ73" s="14"/>
      <c r="AR73" s="14">
        <v>0</v>
      </c>
      <c r="AS73" s="14">
        <f>SUM(AT73:AT73)</f>
        <v>0</v>
      </c>
      <c r="AT73" s="14">
        <v>0</v>
      </c>
    </row>
    <row r="74" spans="1:46" ht="13.5" customHeight="1">
      <c r="A74" s="30" t="s">
        <v>152</v>
      </c>
      <c r="B74" s="30"/>
      <c r="C74" s="30"/>
      <c r="D74" s="5" t="s">
        <v>153</v>
      </c>
      <c r="E74" s="27">
        <v>67.912</v>
      </c>
      <c r="F74" s="25">
        <f>SUM(F75:F76)</f>
        <v>67.912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67.912</v>
      </c>
      <c r="N74" s="26">
        <v>24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26">
        <v>0</v>
      </c>
      <c r="AC74" s="26">
        <v>0</v>
      </c>
      <c r="AD74" s="26">
        <v>0</v>
      </c>
      <c r="AE74" s="14">
        <f aca="true" t="shared" si="31" ref="AE74:AO74">SUM(AE75:AE76)</f>
        <v>0</v>
      </c>
      <c r="AF74" s="14">
        <f t="shared" si="31"/>
        <v>0</v>
      </c>
      <c r="AG74" s="14">
        <f t="shared" si="31"/>
        <v>0</v>
      </c>
      <c r="AH74" s="14">
        <f t="shared" si="31"/>
        <v>0</v>
      </c>
      <c r="AI74" s="14">
        <f t="shared" si="31"/>
        <v>0</v>
      </c>
      <c r="AJ74" s="14">
        <f t="shared" si="31"/>
        <v>0</v>
      </c>
      <c r="AK74" s="14">
        <f t="shared" si="31"/>
        <v>0</v>
      </c>
      <c r="AL74" s="14">
        <f t="shared" si="31"/>
        <v>0</v>
      </c>
      <c r="AM74" s="14">
        <f t="shared" si="31"/>
        <v>0</v>
      </c>
      <c r="AN74" s="14">
        <f t="shared" si="31"/>
        <v>0</v>
      </c>
      <c r="AO74" s="14">
        <f t="shared" si="31"/>
        <v>0</v>
      </c>
      <c r="AP74" s="14">
        <f t="shared" si="30"/>
        <v>0</v>
      </c>
      <c r="AQ74" s="14"/>
      <c r="AR74" s="14">
        <f>SUM(AR75:AR76)</f>
        <v>0</v>
      </c>
      <c r="AS74" s="14">
        <f>SUM(AS75:AS76)</f>
        <v>0</v>
      </c>
      <c r="AT74" s="14">
        <f>SUM(AT75:AT76)</f>
        <v>0</v>
      </c>
    </row>
    <row r="75" spans="1:46" ht="13.5" customHeight="1">
      <c r="A75" s="30" t="s">
        <v>154</v>
      </c>
      <c r="B75" s="30"/>
      <c r="C75" s="30"/>
      <c r="D75" s="5" t="s">
        <v>155</v>
      </c>
      <c r="E75" s="27">
        <v>43.912</v>
      </c>
      <c r="F75" s="25">
        <v>43.912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43.912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14">
        <f aca="true" t="shared" si="32" ref="AE75:AE84">SUM(AF75:AK75)</f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f aca="true" t="shared" si="33" ref="AL75:AL84">SUM(AM75:AM75)</f>
        <v>0</v>
      </c>
      <c r="AM75" s="14">
        <v>0</v>
      </c>
      <c r="AN75" s="14">
        <f aca="true" t="shared" si="34" ref="AN75:AN84">SUM(AO75)</f>
        <v>0</v>
      </c>
      <c r="AO75" s="14">
        <v>0</v>
      </c>
      <c r="AP75" s="14">
        <f t="shared" si="30"/>
        <v>0</v>
      </c>
      <c r="AQ75" s="14"/>
      <c r="AR75" s="14">
        <v>0</v>
      </c>
      <c r="AS75" s="14">
        <f aca="true" t="shared" si="35" ref="AS75:AS84">SUM(AT75:AT75)</f>
        <v>0</v>
      </c>
      <c r="AT75" s="14">
        <v>0</v>
      </c>
    </row>
    <row r="76" spans="1:46" ht="13.5" customHeight="1">
      <c r="A76" s="30" t="s">
        <v>156</v>
      </c>
      <c r="B76" s="30"/>
      <c r="C76" s="30"/>
      <c r="D76" s="5" t="s">
        <v>157</v>
      </c>
      <c r="E76" s="27">
        <v>24</v>
      </c>
      <c r="F76" s="25">
        <v>24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24</v>
      </c>
      <c r="N76" s="26">
        <v>24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14">
        <f t="shared" si="32"/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f t="shared" si="33"/>
        <v>0</v>
      </c>
      <c r="AM76" s="14">
        <v>0</v>
      </c>
      <c r="AN76" s="14">
        <f t="shared" si="34"/>
        <v>0</v>
      </c>
      <c r="AO76" s="14">
        <v>0</v>
      </c>
      <c r="AP76" s="14">
        <f t="shared" si="30"/>
        <v>0</v>
      </c>
      <c r="AQ76" s="14"/>
      <c r="AR76" s="14">
        <v>0</v>
      </c>
      <c r="AS76" s="14">
        <f t="shared" si="35"/>
        <v>0</v>
      </c>
      <c r="AT76" s="14">
        <v>0</v>
      </c>
    </row>
    <row r="77" spans="1:46" ht="13.5" customHeight="1">
      <c r="A77" s="30" t="s">
        <v>158</v>
      </c>
      <c r="B77" s="30"/>
      <c r="C77" s="30"/>
      <c r="D77" s="5" t="s">
        <v>159</v>
      </c>
      <c r="E77" s="27">
        <v>1232.4107370000002</v>
      </c>
      <c r="F77" s="25">
        <v>1232.4107370000002</v>
      </c>
      <c r="G77" s="26">
        <v>815.708797</v>
      </c>
      <c r="H77" s="26">
        <v>382.78449700000004</v>
      </c>
      <c r="I77" s="26">
        <v>410.819</v>
      </c>
      <c r="J77" s="26">
        <v>0</v>
      </c>
      <c r="K77" s="26">
        <v>3.9453</v>
      </c>
      <c r="L77" s="26">
        <v>18.16</v>
      </c>
      <c r="M77" s="26">
        <v>308.9102</v>
      </c>
      <c r="N77" s="26">
        <v>9.3296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14">
        <f t="shared" si="32"/>
        <v>67.79174</v>
      </c>
      <c r="AF77" s="14">
        <v>0</v>
      </c>
      <c r="AG77" s="14">
        <v>0</v>
      </c>
      <c r="AH77" s="14">
        <v>0</v>
      </c>
      <c r="AI77" s="14">
        <v>0</v>
      </c>
      <c r="AJ77" s="14">
        <v>67.79174</v>
      </c>
      <c r="AK77" s="14">
        <v>0</v>
      </c>
      <c r="AL77" s="14">
        <f t="shared" si="33"/>
        <v>0</v>
      </c>
      <c r="AM77" s="14">
        <v>0</v>
      </c>
      <c r="AN77" s="14">
        <f t="shared" si="34"/>
        <v>0</v>
      </c>
      <c r="AO77" s="14">
        <v>0</v>
      </c>
      <c r="AP77" s="14">
        <f t="shared" si="30"/>
        <v>0</v>
      </c>
      <c r="AQ77" s="14"/>
      <c r="AR77" s="14">
        <v>0</v>
      </c>
      <c r="AS77" s="14">
        <f t="shared" si="35"/>
        <v>40</v>
      </c>
      <c r="AT77" s="14">
        <v>40</v>
      </c>
    </row>
    <row r="78" spans="1:46" ht="13.5" customHeight="1">
      <c r="A78" s="30" t="s">
        <v>160</v>
      </c>
      <c r="B78" s="30"/>
      <c r="C78" s="30"/>
      <c r="D78" s="5" t="s">
        <v>40</v>
      </c>
      <c r="E78" s="27">
        <v>1033.463737</v>
      </c>
      <c r="F78" s="25">
        <v>1033.463737</v>
      </c>
      <c r="G78" s="26">
        <v>815.708797</v>
      </c>
      <c r="H78" s="26">
        <v>382.78449700000004</v>
      </c>
      <c r="I78" s="26">
        <v>410.819</v>
      </c>
      <c r="J78" s="26">
        <v>0</v>
      </c>
      <c r="K78" s="26">
        <v>3.9453</v>
      </c>
      <c r="L78" s="26">
        <v>18.16</v>
      </c>
      <c r="M78" s="26">
        <v>149.9632</v>
      </c>
      <c r="N78" s="26">
        <v>9.3296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14">
        <f t="shared" si="32"/>
        <v>67.79174</v>
      </c>
      <c r="AF78" s="14">
        <v>0</v>
      </c>
      <c r="AG78" s="14">
        <v>0</v>
      </c>
      <c r="AH78" s="14">
        <v>0</v>
      </c>
      <c r="AI78" s="14">
        <v>0</v>
      </c>
      <c r="AJ78" s="14">
        <v>67.79174</v>
      </c>
      <c r="AK78" s="14">
        <v>0</v>
      </c>
      <c r="AL78" s="14">
        <f t="shared" si="33"/>
        <v>0</v>
      </c>
      <c r="AM78" s="14">
        <v>0</v>
      </c>
      <c r="AN78" s="14">
        <f t="shared" si="34"/>
        <v>0</v>
      </c>
      <c r="AO78" s="14">
        <v>0</v>
      </c>
      <c r="AP78" s="14">
        <f t="shared" si="30"/>
        <v>0</v>
      </c>
      <c r="AQ78" s="14"/>
      <c r="AR78" s="14">
        <v>0</v>
      </c>
      <c r="AS78" s="14">
        <f t="shared" si="35"/>
        <v>0</v>
      </c>
      <c r="AT78" s="14">
        <v>0</v>
      </c>
    </row>
    <row r="79" spans="1:46" ht="13.5" customHeight="1">
      <c r="A79" s="30" t="s">
        <v>161</v>
      </c>
      <c r="B79" s="30"/>
      <c r="C79" s="30"/>
      <c r="D79" s="5" t="s">
        <v>42</v>
      </c>
      <c r="E79" s="27">
        <v>20</v>
      </c>
      <c r="F79" s="25">
        <v>20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20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26">
        <v>0</v>
      </c>
      <c r="AC79" s="26">
        <v>0</v>
      </c>
      <c r="AD79" s="26">
        <v>0</v>
      </c>
      <c r="AE79" s="14">
        <f t="shared" si="32"/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4">
        <v>0</v>
      </c>
      <c r="AL79" s="14">
        <f t="shared" si="33"/>
        <v>0</v>
      </c>
      <c r="AM79" s="14">
        <v>0</v>
      </c>
      <c r="AN79" s="14">
        <f t="shared" si="34"/>
        <v>0</v>
      </c>
      <c r="AO79" s="14">
        <v>0</v>
      </c>
      <c r="AP79" s="14">
        <f t="shared" si="30"/>
        <v>0</v>
      </c>
      <c r="AQ79" s="14"/>
      <c r="AR79" s="14">
        <v>0</v>
      </c>
      <c r="AS79" s="14">
        <f t="shared" si="35"/>
        <v>0</v>
      </c>
      <c r="AT79" s="14">
        <v>0</v>
      </c>
    </row>
    <row r="80" spans="1:46" ht="13.5" customHeight="1">
      <c r="A80" s="30" t="s">
        <v>162</v>
      </c>
      <c r="B80" s="30"/>
      <c r="C80" s="30"/>
      <c r="D80" s="5" t="s">
        <v>163</v>
      </c>
      <c r="E80" s="27">
        <v>67</v>
      </c>
      <c r="F80" s="25">
        <v>67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67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26">
        <v>0</v>
      </c>
      <c r="AC80" s="26">
        <v>0</v>
      </c>
      <c r="AD80" s="26">
        <v>0</v>
      </c>
      <c r="AE80" s="14">
        <f t="shared" si="32"/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4">
        <v>0</v>
      </c>
      <c r="AL80" s="14">
        <f t="shared" si="33"/>
        <v>0</v>
      </c>
      <c r="AM80" s="14">
        <v>0</v>
      </c>
      <c r="AN80" s="14">
        <f t="shared" si="34"/>
        <v>0</v>
      </c>
      <c r="AO80" s="14">
        <v>0</v>
      </c>
      <c r="AP80" s="14">
        <f t="shared" si="30"/>
        <v>0</v>
      </c>
      <c r="AQ80" s="14"/>
      <c r="AR80" s="14">
        <v>0</v>
      </c>
      <c r="AS80" s="14">
        <f t="shared" si="35"/>
        <v>0</v>
      </c>
      <c r="AT80" s="14">
        <v>0</v>
      </c>
    </row>
    <row r="81" spans="1:46" ht="13.5" customHeight="1">
      <c r="A81" s="30" t="s">
        <v>164</v>
      </c>
      <c r="B81" s="30"/>
      <c r="C81" s="30"/>
      <c r="D81" s="5" t="s">
        <v>165</v>
      </c>
      <c r="E81" s="27">
        <v>60</v>
      </c>
      <c r="F81" s="25">
        <v>60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20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14">
        <f t="shared" si="32"/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f t="shared" si="33"/>
        <v>0</v>
      </c>
      <c r="AM81" s="14">
        <v>0</v>
      </c>
      <c r="AN81" s="14">
        <f t="shared" si="34"/>
        <v>0</v>
      </c>
      <c r="AO81" s="14">
        <v>0</v>
      </c>
      <c r="AP81" s="14">
        <f t="shared" si="30"/>
        <v>0</v>
      </c>
      <c r="AQ81" s="14"/>
      <c r="AR81" s="14">
        <v>0</v>
      </c>
      <c r="AS81" s="14">
        <f t="shared" si="35"/>
        <v>40</v>
      </c>
      <c r="AT81" s="14">
        <v>40</v>
      </c>
    </row>
    <row r="82" spans="1:46" ht="13.5" customHeight="1">
      <c r="A82" s="30" t="s">
        <v>166</v>
      </c>
      <c r="B82" s="30"/>
      <c r="C82" s="30"/>
      <c r="D82" s="5" t="s">
        <v>167</v>
      </c>
      <c r="E82" s="27">
        <v>11.947</v>
      </c>
      <c r="F82" s="25">
        <v>11.947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11.947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26">
        <v>0</v>
      </c>
      <c r="AC82" s="26">
        <v>0</v>
      </c>
      <c r="AD82" s="26">
        <v>0</v>
      </c>
      <c r="AE82" s="14">
        <f t="shared" si="32"/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f t="shared" si="33"/>
        <v>0</v>
      </c>
      <c r="AM82" s="14">
        <v>0</v>
      </c>
      <c r="AN82" s="14">
        <f t="shared" si="34"/>
        <v>0</v>
      </c>
      <c r="AO82" s="14">
        <v>0</v>
      </c>
      <c r="AP82" s="14">
        <f t="shared" si="30"/>
        <v>0</v>
      </c>
      <c r="AQ82" s="14"/>
      <c r="AR82" s="14">
        <v>0</v>
      </c>
      <c r="AS82" s="14">
        <f t="shared" si="35"/>
        <v>0</v>
      </c>
      <c r="AT82" s="14">
        <v>0</v>
      </c>
    </row>
    <row r="83" spans="1:46" ht="13.5" customHeight="1">
      <c r="A83" s="30" t="s">
        <v>168</v>
      </c>
      <c r="B83" s="30"/>
      <c r="C83" s="30"/>
      <c r="D83" s="5" t="s">
        <v>122</v>
      </c>
      <c r="E83" s="27">
        <v>30</v>
      </c>
      <c r="F83" s="25">
        <v>30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30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26">
        <v>0</v>
      </c>
      <c r="AC83" s="26">
        <v>0</v>
      </c>
      <c r="AD83" s="26">
        <v>0</v>
      </c>
      <c r="AE83" s="14">
        <f t="shared" si="32"/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f t="shared" si="33"/>
        <v>0</v>
      </c>
      <c r="AM83" s="14">
        <v>0</v>
      </c>
      <c r="AN83" s="14">
        <f t="shared" si="34"/>
        <v>0</v>
      </c>
      <c r="AO83" s="14">
        <v>0</v>
      </c>
      <c r="AP83" s="14">
        <f t="shared" si="30"/>
        <v>0</v>
      </c>
      <c r="AQ83" s="14"/>
      <c r="AR83" s="14">
        <v>0</v>
      </c>
      <c r="AS83" s="14">
        <f t="shared" si="35"/>
        <v>0</v>
      </c>
      <c r="AT83" s="14">
        <v>0</v>
      </c>
    </row>
    <row r="84" spans="1:46" ht="13.5" customHeight="1">
      <c r="A84" s="30" t="s">
        <v>169</v>
      </c>
      <c r="B84" s="30"/>
      <c r="C84" s="30"/>
      <c r="D84" s="5" t="s">
        <v>170</v>
      </c>
      <c r="E84" s="27">
        <v>10</v>
      </c>
      <c r="F84" s="25">
        <v>10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10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6">
        <v>0</v>
      </c>
      <c r="AE84" s="14">
        <f t="shared" si="32"/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f t="shared" si="33"/>
        <v>0</v>
      </c>
      <c r="AM84" s="14">
        <v>0</v>
      </c>
      <c r="AN84" s="14">
        <f t="shared" si="34"/>
        <v>0</v>
      </c>
      <c r="AO84" s="14">
        <v>0</v>
      </c>
      <c r="AP84" s="14">
        <f t="shared" si="30"/>
        <v>0</v>
      </c>
      <c r="AQ84" s="14"/>
      <c r="AR84" s="14">
        <v>0</v>
      </c>
      <c r="AS84" s="14">
        <f t="shared" si="35"/>
        <v>0</v>
      </c>
      <c r="AT84" s="14">
        <v>0</v>
      </c>
    </row>
    <row r="85" spans="1:46" ht="13.5" customHeight="1">
      <c r="A85" s="30" t="s">
        <v>171</v>
      </c>
      <c r="B85" s="30"/>
      <c r="C85" s="30"/>
      <c r="D85" s="5" t="s">
        <v>172</v>
      </c>
      <c r="E85" s="27">
        <v>708.75963</v>
      </c>
      <c r="F85" s="25">
        <f>SUM(F86:F89)</f>
        <v>708.75963</v>
      </c>
      <c r="G85" s="26">
        <v>427.11699999999996</v>
      </c>
      <c r="H85" s="26">
        <v>216.0578</v>
      </c>
      <c r="I85" s="26">
        <v>200.6942</v>
      </c>
      <c r="J85" s="26">
        <v>0</v>
      </c>
      <c r="K85" s="26">
        <v>0</v>
      </c>
      <c r="L85" s="26">
        <v>10.365</v>
      </c>
      <c r="M85" s="26">
        <v>235.0784</v>
      </c>
      <c r="N85" s="26">
        <v>54.2483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26">
        <v>0</v>
      </c>
      <c r="AC85" s="26">
        <v>0</v>
      </c>
      <c r="AD85" s="26">
        <v>0</v>
      </c>
      <c r="AE85" s="14">
        <f aca="true" t="shared" si="36" ref="AE85:AO85">SUM(AE86:AE89)</f>
        <v>31.56423</v>
      </c>
      <c r="AF85" s="14">
        <f t="shared" si="36"/>
        <v>0</v>
      </c>
      <c r="AG85" s="14">
        <f t="shared" si="36"/>
        <v>0</v>
      </c>
      <c r="AH85" s="14">
        <f t="shared" si="36"/>
        <v>0</v>
      </c>
      <c r="AI85" s="14">
        <f t="shared" si="36"/>
        <v>0</v>
      </c>
      <c r="AJ85" s="14">
        <f t="shared" si="36"/>
        <v>31.56423</v>
      </c>
      <c r="AK85" s="14">
        <f t="shared" si="36"/>
        <v>0</v>
      </c>
      <c r="AL85" s="14">
        <f t="shared" si="36"/>
        <v>0</v>
      </c>
      <c r="AM85" s="14">
        <f t="shared" si="36"/>
        <v>0</v>
      </c>
      <c r="AN85" s="14">
        <f t="shared" si="36"/>
        <v>0</v>
      </c>
      <c r="AO85" s="14">
        <f t="shared" si="36"/>
        <v>0</v>
      </c>
      <c r="AP85" s="14">
        <f t="shared" si="30"/>
        <v>0</v>
      </c>
      <c r="AQ85" s="14"/>
      <c r="AR85" s="14">
        <f>SUM(AR86:AR89)</f>
        <v>0</v>
      </c>
      <c r="AS85" s="14">
        <f>SUM(AS86:AS89)</f>
        <v>14.8</v>
      </c>
      <c r="AT85" s="14">
        <f>SUM(AT86:AT89)</f>
        <v>14.8</v>
      </c>
    </row>
    <row r="86" spans="1:46" ht="13.5" customHeight="1">
      <c r="A86" s="30" t="s">
        <v>173</v>
      </c>
      <c r="B86" s="30"/>
      <c r="C86" s="30"/>
      <c r="D86" s="5" t="s">
        <v>40</v>
      </c>
      <c r="E86" s="27">
        <v>532.75963</v>
      </c>
      <c r="F86" s="25">
        <v>532.75963</v>
      </c>
      <c r="G86" s="26">
        <v>427.11699999999996</v>
      </c>
      <c r="H86" s="26">
        <v>216.0578</v>
      </c>
      <c r="I86" s="26">
        <v>200.6942</v>
      </c>
      <c r="J86" s="26">
        <v>0</v>
      </c>
      <c r="K86" s="26">
        <v>0</v>
      </c>
      <c r="L86" s="26">
        <v>10.365</v>
      </c>
      <c r="M86" s="26">
        <v>74.0784</v>
      </c>
      <c r="N86" s="26">
        <v>4.2483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26">
        <v>0</v>
      </c>
      <c r="AC86" s="26">
        <v>0</v>
      </c>
      <c r="AD86" s="26">
        <v>0</v>
      </c>
      <c r="AE86" s="14">
        <f>SUM(AF86:AK86)</f>
        <v>31.56423</v>
      </c>
      <c r="AF86" s="14">
        <v>0</v>
      </c>
      <c r="AG86" s="14">
        <v>0</v>
      </c>
      <c r="AH86" s="14">
        <v>0</v>
      </c>
      <c r="AI86" s="14">
        <v>0</v>
      </c>
      <c r="AJ86" s="14">
        <v>31.56423</v>
      </c>
      <c r="AK86" s="14">
        <v>0</v>
      </c>
      <c r="AL86" s="14">
        <f>SUM(AM86:AM86)</f>
        <v>0</v>
      </c>
      <c r="AM86" s="14">
        <v>0</v>
      </c>
      <c r="AN86" s="14">
        <f>SUM(AO86)</f>
        <v>0</v>
      </c>
      <c r="AO86" s="14">
        <v>0</v>
      </c>
      <c r="AP86" s="14">
        <f t="shared" si="30"/>
        <v>0</v>
      </c>
      <c r="AQ86" s="14"/>
      <c r="AR86" s="14">
        <v>0</v>
      </c>
      <c r="AS86" s="14">
        <f>SUM(AT86:AT86)</f>
        <v>0</v>
      </c>
      <c r="AT86" s="14">
        <v>0</v>
      </c>
    </row>
    <row r="87" spans="1:46" ht="13.5" customHeight="1">
      <c r="A87" s="30" t="s">
        <v>174</v>
      </c>
      <c r="B87" s="30"/>
      <c r="C87" s="30"/>
      <c r="D87" s="5" t="s">
        <v>175</v>
      </c>
      <c r="E87" s="27">
        <v>5</v>
      </c>
      <c r="F87" s="25">
        <v>5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5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26">
        <v>0</v>
      </c>
      <c r="AC87" s="26">
        <v>0</v>
      </c>
      <c r="AD87" s="26">
        <v>0</v>
      </c>
      <c r="AE87" s="14">
        <f>SUM(AF87:AK87)</f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f>SUM(AM87:AM87)</f>
        <v>0</v>
      </c>
      <c r="AM87" s="14">
        <v>0</v>
      </c>
      <c r="AN87" s="14">
        <f>SUM(AO87)</f>
        <v>0</v>
      </c>
      <c r="AO87" s="14">
        <v>0</v>
      </c>
      <c r="AP87" s="14">
        <f t="shared" si="30"/>
        <v>0</v>
      </c>
      <c r="AQ87" s="14"/>
      <c r="AR87" s="14">
        <v>0</v>
      </c>
      <c r="AS87" s="14">
        <f>SUM(AT87:AT87)</f>
        <v>0</v>
      </c>
      <c r="AT87" s="14">
        <v>0</v>
      </c>
    </row>
    <row r="88" spans="1:46" ht="13.5" customHeight="1">
      <c r="A88" s="30" t="s">
        <v>176</v>
      </c>
      <c r="B88" s="30"/>
      <c r="C88" s="30"/>
      <c r="D88" s="5" t="s">
        <v>122</v>
      </c>
      <c r="E88" s="27">
        <v>8</v>
      </c>
      <c r="F88" s="25">
        <v>8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8</v>
      </c>
      <c r="N88" s="26">
        <v>0</v>
      </c>
      <c r="O88" s="26">
        <v>0</v>
      </c>
      <c r="P88" s="26">
        <v>0</v>
      </c>
      <c r="Q88" s="26">
        <v>0</v>
      </c>
      <c r="R88" s="26">
        <v>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26">
        <v>0</v>
      </c>
      <c r="AC88" s="26">
        <v>0</v>
      </c>
      <c r="AD88" s="26">
        <v>0</v>
      </c>
      <c r="AE88" s="14">
        <f>SUM(AF88:AK88)</f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f>SUM(AM88:AM88)</f>
        <v>0</v>
      </c>
      <c r="AM88" s="14">
        <v>0</v>
      </c>
      <c r="AN88" s="14">
        <f>SUM(AO88)</f>
        <v>0</v>
      </c>
      <c r="AO88" s="14">
        <v>0</v>
      </c>
      <c r="AP88" s="14">
        <f t="shared" si="30"/>
        <v>0</v>
      </c>
      <c r="AQ88" s="14"/>
      <c r="AR88" s="14">
        <v>0</v>
      </c>
      <c r="AS88" s="14">
        <f>SUM(AT88:AT88)</f>
        <v>0</v>
      </c>
      <c r="AT88" s="14">
        <v>0</v>
      </c>
    </row>
    <row r="89" spans="1:46" ht="13.5" customHeight="1">
      <c r="A89" s="30" t="s">
        <v>177</v>
      </c>
      <c r="B89" s="30"/>
      <c r="C89" s="30"/>
      <c r="D89" s="18" t="s">
        <v>1008</v>
      </c>
      <c r="E89" s="28">
        <v>163</v>
      </c>
      <c r="F89" s="25">
        <v>163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148</v>
      </c>
      <c r="N89" s="26">
        <v>50</v>
      </c>
      <c r="O89" s="26">
        <v>0</v>
      </c>
      <c r="P89" s="26">
        <v>0</v>
      </c>
      <c r="Q89" s="26">
        <v>0</v>
      </c>
      <c r="R89" s="26">
        <v>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14">
        <f>SUM(AF89:AK89)</f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f>SUM(AM89:AM89)</f>
        <v>0</v>
      </c>
      <c r="AM89" s="14">
        <v>0</v>
      </c>
      <c r="AN89" s="14">
        <f>SUM(AO89)</f>
        <v>0</v>
      </c>
      <c r="AO89" s="14">
        <v>0</v>
      </c>
      <c r="AP89" s="14">
        <f t="shared" si="30"/>
        <v>0</v>
      </c>
      <c r="AQ89" s="14"/>
      <c r="AR89" s="14">
        <v>0</v>
      </c>
      <c r="AS89" s="14">
        <f>SUM(AT89:AT89)</f>
        <v>14.8</v>
      </c>
      <c r="AT89" s="14">
        <v>14.8</v>
      </c>
    </row>
    <row r="90" spans="1:46" ht="13.5" customHeight="1">
      <c r="A90" s="30" t="s">
        <v>178</v>
      </c>
      <c r="B90" s="30"/>
      <c r="C90" s="30"/>
      <c r="D90" s="5" t="s">
        <v>179</v>
      </c>
      <c r="E90" s="27">
        <v>106.3163</v>
      </c>
      <c r="F90" s="25">
        <f>SUM(F91:F92)</f>
        <v>106.3163</v>
      </c>
      <c r="G90" s="26">
        <v>68.6547</v>
      </c>
      <c r="H90" s="26">
        <v>32.0512</v>
      </c>
      <c r="I90" s="26">
        <v>34.7035</v>
      </c>
      <c r="J90" s="26">
        <v>0</v>
      </c>
      <c r="K90" s="26">
        <v>0</v>
      </c>
      <c r="L90" s="26">
        <v>1.9</v>
      </c>
      <c r="M90" s="26">
        <v>37.6616</v>
      </c>
      <c r="N90" s="26">
        <v>26.2495</v>
      </c>
      <c r="O90" s="26">
        <v>0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  <c r="AD90" s="26">
        <v>0</v>
      </c>
      <c r="AE90" s="14">
        <f aca="true" t="shared" si="37" ref="AE90:AO90">SUM(AE91:AE92)</f>
        <v>0</v>
      </c>
      <c r="AF90" s="14">
        <f t="shared" si="37"/>
        <v>0</v>
      </c>
      <c r="AG90" s="14">
        <f t="shared" si="37"/>
        <v>0</v>
      </c>
      <c r="AH90" s="14">
        <f t="shared" si="37"/>
        <v>0</v>
      </c>
      <c r="AI90" s="14">
        <f t="shared" si="37"/>
        <v>0</v>
      </c>
      <c r="AJ90" s="14">
        <f t="shared" si="37"/>
        <v>0</v>
      </c>
      <c r="AK90" s="14">
        <f t="shared" si="37"/>
        <v>0</v>
      </c>
      <c r="AL90" s="14">
        <f t="shared" si="37"/>
        <v>0</v>
      </c>
      <c r="AM90" s="14">
        <f t="shared" si="37"/>
        <v>0</v>
      </c>
      <c r="AN90" s="14">
        <f t="shared" si="37"/>
        <v>0</v>
      </c>
      <c r="AO90" s="14">
        <f t="shared" si="37"/>
        <v>0</v>
      </c>
      <c r="AP90" s="14">
        <f t="shared" si="30"/>
        <v>0</v>
      </c>
      <c r="AQ90" s="14"/>
      <c r="AR90" s="14">
        <f>SUM(AR91:AR92)</f>
        <v>0</v>
      </c>
      <c r="AS90" s="14">
        <f>SUM(AS91:AS92)</f>
        <v>0</v>
      </c>
      <c r="AT90" s="14">
        <f>SUM(AT91:AT92)</f>
        <v>0</v>
      </c>
    </row>
    <row r="91" spans="1:46" ht="13.5" customHeight="1">
      <c r="A91" s="30" t="s">
        <v>180</v>
      </c>
      <c r="B91" s="30"/>
      <c r="C91" s="30"/>
      <c r="D91" s="5" t="s">
        <v>40</v>
      </c>
      <c r="E91" s="27">
        <v>81.3163</v>
      </c>
      <c r="F91" s="25">
        <v>81.3163</v>
      </c>
      <c r="G91" s="26">
        <v>68.6547</v>
      </c>
      <c r="H91" s="26">
        <v>32.0512</v>
      </c>
      <c r="I91" s="26">
        <v>34.7035</v>
      </c>
      <c r="J91" s="26">
        <v>0</v>
      </c>
      <c r="K91" s="26">
        <v>0</v>
      </c>
      <c r="L91" s="26">
        <v>1.9</v>
      </c>
      <c r="M91" s="26">
        <v>12.6616</v>
      </c>
      <c r="N91" s="26">
        <v>1.2495</v>
      </c>
      <c r="O91" s="26">
        <v>0</v>
      </c>
      <c r="P91" s="26">
        <v>0</v>
      </c>
      <c r="Q91" s="26">
        <v>0</v>
      </c>
      <c r="R91" s="26">
        <v>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  <c r="AD91" s="26">
        <v>0</v>
      </c>
      <c r="AE91" s="14">
        <f>SUM(AF91:AK91)</f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f>SUM(AM91:AM91)</f>
        <v>0</v>
      </c>
      <c r="AM91" s="14">
        <v>0</v>
      </c>
      <c r="AN91" s="14">
        <f>SUM(AO91)</f>
        <v>0</v>
      </c>
      <c r="AO91" s="14">
        <v>0</v>
      </c>
      <c r="AP91" s="14">
        <f t="shared" si="30"/>
        <v>0</v>
      </c>
      <c r="AQ91" s="14"/>
      <c r="AR91" s="14">
        <v>0</v>
      </c>
      <c r="AS91" s="14">
        <f>SUM(AT91:AT91)</f>
        <v>0</v>
      </c>
      <c r="AT91" s="14">
        <v>0</v>
      </c>
    </row>
    <row r="92" spans="1:46" ht="13.5" customHeight="1">
      <c r="A92" s="30" t="s">
        <v>181</v>
      </c>
      <c r="B92" s="30"/>
      <c r="C92" s="30"/>
      <c r="D92" s="5" t="s">
        <v>182</v>
      </c>
      <c r="E92" s="27">
        <v>25</v>
      </c>
      <c r="F92" s="25">
        <v>25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25</v>
      </c>
      <c r="N92" s="26">
        <v>25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  <c r="AD92" s="26">
        <v>0</v>
      </c>
      <c r="AE92" s="14">
        <f>SUM(AF92:AK92)</f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f>SUM(AM92:AM92)</f>
        <v>0</v>
      </c>
      <c r="AM92" s="14">
        <v>0</v>
      </c>
      <c r="AN92" s="14">
        <f>SUM(AO92)</f>
        <v>0</v>
      </c>
      <c r="AO92" s="14">
        <v>0</v>
      </c>
      <c r="AP92" s="14">
        <f t="shared" si="30"/>
        <v>0</v>
      </c>
      <c r="AQ92" s="14"/>
      <c r="AR92" s="14">
        <v>0</v>
      </c>
      <c r="AS92" s="14">
        <f>SUM(AT92:AT92)</f>
        <v>0</v>
      </c>
      <c r="AT92" s="14">
        <v>0</v>
      </c>
    </row>
    <row r="93" spans="1:46" ht="13.5" customHeight="1">
      <c r="A93" s="30" t="s">
        <v>183</v>
      </c>
      <c r="B93" s="30"/>
      <c r="C93" s="30"/>
      <c r="D93" s="5" t="s">
        <v>184</v>
      </c>
      <c r="E93" s="27">
        <v>63.55089</v>
      </c>
      <c r="F93" s="25">
        <v>63.55089</v>
      </c>
      <c r="G93" s="26">
        <v>4</v>
      </c>
      <c r="H93" s="26">
        <v>0</v>
      </c>
      <c r="I93" s="26">
        <v>4</v>
      </c>
      <c r="J93" s="26">
        <v>0</v>
      </c>
      <c r="K93" s="26">
        <v>0</v>
      </c>
      <c r="L93" s="26">
        <v>0</v>
      </c>
      <c r="M93" s="26">
        <v>54</v>
      </c>
      <c r="N93" s="26">
        <v>24</v>
      </c>
      <c r="O93" s="26">
        <v>2</v>
      </c>
      <c r="P93" s="26">
        <v>0</v>
      </c>
      <c r="Q93" s="26">
        <v>0</v>
      </c>
      <c r="R93" s="26">
        <v>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4</v>
      </c>
      <c r="Y93" s="26">
        <v>2</v>
      </c>
      <c r="Z93" s="26">
        <v>0</v>
      </c>
      <c r="AA93" s="26">
        <v>0</v>
      </c>
      <c r="AB93" s="26">
        <v>0</v>
      </c>
      <c r="AC93" s="26">
        <v>0</v>
      </c>
      <c r="AD93" s="26">
        <v>0</v>
      </c>
      <c r="AE93" s="14">
        <f>SUM(AF93:AK93)</f>
        <v>5.55089</v>
      </c>
      <c r="AF93" s="14">
        <v>0</v>
      </c>
      <c r="AG93" s="14">
        <v>0</v>
      </c>
      <c r="AH93" s="14">
        <v>0</v>
      </c>
      <c r="AI93" s="14">
        <v>0</v>
      </c>
      <c r="AJ93" s="14">
        <v>5.55089</v>
      </c>
      <c r="AK93" s="14">
        <v>0</v>
      </c>
      <c r="AL93" s="14">
        <f>SUM(AM93:AM93)</f>
        <v>0</v>
      </c>
      <c r="AM93" s="14">
        <v>0</v>
      </c>
      <c r="AN93" s="14">
        <f>SUM(AO93)</f>
        <v>0</v>
      </c>
      <c r="AO93" s="14">
        <v>0</v>
      </c>
      <c r="AP93" s="14">
        <f t="shared" si="30"/>
        <v>0</v>
      </c>
      <c r="AQ93" s="14"/>
      <c r="AR93" s="14">
        <v>0</v>
      </c>
      <c r="AS93" s="14">
        <f>SUM(AT93:AT93)</f>
        <v>0</v>
      </c>
      <c r="AT93" s="14">
        <v>0</v>
      </c>
    </row>
    <row r="94" spans="1:46" ht="13.5" customHeight="1">
      <c r="A94" s="30" t="s">
        <v>185</v>
      </c>
      <c r="B94" s="30"/>
      <c r="C94" s="30"/>
      <c r="D94" s="5" t="s">
        <v>40</v>
      </c>
      <c r="E94" s="27">
        <v>9.550889999999999</v>
      </c>
      <c r="F94" s="25">
        <v>9.550889999999999</v>
      </c>
      <c r="G94" s="26">
        <v>4</v>
      </c>
      <c r="H94" s="26">
        <v>0</v>
      </c>
      <c r="I94" s="26">
        <v>4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  <c r="AD94" s="26">
        <v>0</v>
      </c>
      <c r="AE94" s="14">
        <f>SUM(AF94:AK94)</f>
        <v>5.55089</v>
      </c>
      <c r="AF94" s="14">
        <v>0</v>
      </c>
      <c r="AG94" s="14">
        <v>0</v>
      </c>
      <c r="AH94" s="14">
        <v>0</v>
      </c>
      <c r="AI94" s="14">
        <v>0</v>
      </c>
      <c r="AJ94" s="14">
        <v>5.55089</v>
      </c>
      <c r="AK94" s="14">
        <v>0</v>
      </c>
      <c r="AL94" s="14">
        <f>SUM(AM94:AM94)</f>
        <v>0</v>
      </c>
      <c r="AM94" s="14">
        <v>0</v>
      </c>
      <c r="AN94" s="14">
        <f>SUM(AO94)</f>
        <v>0</v>
      </c>
      <c r="AO94" s="14">
        <v>0</v>
      </c>
      <c r="AP94" s="14">
        <f t="shared" si="30"/>
        <v>0</v>
      </c>
      <c r="AQ94" s="14"/>
      <c r="AR94" s="14">
        <v>0</v>
      </c>
      <c r="AS94" s="14">
        <f>SUM(AT94:AT94)</f>
        <v>0</v>
      </c>
      <c r="AT94" s="14">
        <v>0</v>
      </c>
    </row>
    <row r="95" spans="1:46" ht="13.5" customHeight="1">
      <c r="A95" s="30" t="s">
        <v>186</v>
      </c>
      <c r="B95" s="30"/>
      <c r="C95" s="30"/>
      <c r="D95" s="5" t="s">
        <v>187</v>
      </c>
      <c r="E95" s="27">
        <v>54</v>
      </c>
      <c r="F95" s="25">
        <v>54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54</v>
      </c>
      <c r="N95" s="26">
        <v>24</v>
      </c>
      <c r="O95" s="26">
        <v>2</v>
      </c>
      <c r="P95" s="26">
        <v>0</v>
      </c>
      <c r="Q95" s="26">
        <v>0</v>
      </c>
      <c r="R95" s="26">
        <v>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4</v>
      </c>
      <c r="Y95" s="26">
        <v>2</v>
      </c>
      <c r="Z95" s="26">
        <v>0</v>
      </c>
      <c r="AA95" s="26">
        <v>0</v>
      </c>
      <c r="AB95" s="26">
        <v>0</v>
      </c>
      <c r="AC95" s="26">
        <v>0</v>
      </c>
      <c r="AD95" s="26">
        <v>0</v>
      </c>
      <c r="AE95" s="14">
        <f>SUM(AF95:AK95)</f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f>SUM(AM95:AM95)</f>
        <v>0</v>
      </c>
      <c r="AM95" s="14">
        <v>0</v>
      </c>
      <c r="AN95" s="14">
        <f>SUM(AO95)</f>
        <v>0</v>
      </c>
      <c r="AO95" s="14">
        <v>0</v>
      </c>
      <c r="AP95" s="14">
        <f t="shared" si="30"/>
        <v>0</v>
      </c>
      <c r="AQ95" s="14"/>
      <c r="AR95" s="14">
        <v>0</v>
      </c>
      <c r="AS95" s="14">
        <f>SUM(AT95:AT95)</f>
        <v>0</v>
      </c>
      <c r="AT95" s="14">
        <v>0</v>
      </c>
    </row>
    <row r="96" spans="1:46" ht="13.5" customHeight="1">
      <c r="A96" s="30" t="s">
        <v>188</v>
      </c>
      <c r="B96" s="30"/>
      <c r="C96" s="30"/>
      <c r="D96" s="5" t="s">
        <v>189</v>
      </c>
      <c r="E96" s="27">
        <v>686.6493</v>
      </c>
      <c r="F96" s="25">
        <f>SUM(F97:F101)</f>
        <v>686.6493</v>
      </c>
      <c r="G96" s="26">
        <v>345.46185</v>
      </c>
      <c r="H96" s="26">
        <v>153.7626</v>
      </c>
      <c r="I96" s="26">
        <v>176.48435</v>
      </c>
      <c r="J96" s="26">
        <v>3.1</v>
      </c>
      <c r="K96" s="26">
        <v>0.9562</v>
      </c>
      <c r="L96" s="26">
        <v>11.1587</v>
      </c>
      <c r="M96" s="26">
        <v>316.04380000000003</v>
      </c>
      <c r="N96" s="26">
        <v>11.9988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32</v>
      </c>
      <c r="U96" s="26">
        <v>0</v>
      </c>
      <c r="V96" s="26">
        <v>0</v>
      </c>
      <c r="W96" s="26">
        <v>0</v>
      </c>
      <c r="X96" s="26">
        <v>2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  <c r="AD96" s="26">
        <v>0</v>
      </c>
      <c r="AE96" s="14">
        <f aca="true" t="shared" si="38" ref="AE96:AO96">SUM(AE97:AE101)</f>
        <v>25.14365</v>
      </c>
      <c r="AF96" s="14">
        <f t="shared" si="38"/>
        <v>0</v>
      </c>
      <c r="AG96" s="14">
        <f t="shared" si="38"/>
        <v>0</v>
      </c>
      <c r="AH96" s="14">
        <f t="shared" si="38"/>
        <v>0</v>
      </c>
      <c r="AI96" s="14">
        <f t="shared" si="38"/>
        <v>0</v>
      </c>
      <c r="AJ96" s="14">
        <f t="shared" si="38"/>
        <v>25.14365</v>
      </c>
      <c r="AK96" s="14">
        <f t="shared" si="38"/>
        <v>0</v>
      </c>
      <c r="AL96" s="14">
        <f t="shared" si="38"/>
        <v>0</v>
      </c>
      <c r="AM96" s="14">
        <f t="shared" si="38"/>
        <v>0</v>
      </c>
      <c r="AN96" s="14">
        <f t="shared" si="38"/>
        <v>0</v>
      </c>
      <c r="AO96" s="14">
        <f t="shared" si="38"/>
        <v>0</v>
      </c>
      <c r="AP96" s="14">
        <f t="shared" si="30"/>
        <v>0</v>
      </c>
      <c r="AQ96" s="14"/>
      <c r="AR96" s="14">
        <f>SUM(AR97:AR101)</f>
        <v>0</v>
      </c>
      <c r="AS96" s="14">
        <f>SUM(AS97:AS101)</f>
        <v>0</v>
      </c>
      <c r="AT96" s="14">
        <f>SUM(AT97:AT101)</f>
        <v>0</v>
      </c>
    </row>
    <row r="97" spans="1:46" ht="13.5" customHeight="1">
      <c r="A97" s="30" t="s">
        <v>190</v>
      </c>
      <c r="B97" s="30"/>
      <c r="C97" s="30"/>
      <c r="D97" s="5" t="s">
        <v>40</v>
      </c>
      <c r="E97" s="27">
        <v>387.46974</v>
      </c>
      <c r="F97" s="25">
        <v>387.46974</v>
      </c>
      <c r="G97" s="26">
        <v>308.12145000000004</v>
      </c>
      <c r="H97" s="26">
        <v>132.1901</v>
      </c>
      <c r="I97" s="26">
        <v>161.67265</v>
      </c>
      <c r="J97" s="26">
        <v>3.1</v>
      </c>
      <c r="K97" s="26">
        <v>0</v>
      </c>
      <c r="L97" s="26">
        <v>11.1587</v>
      </c>
      <c r="M97" s="26">
        <v>56.976200000000006</v>
      </c>
      <c r="N97" s="26">
        <v>1.9992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26">
        <v>0</v>
      </c>
      <c r="AE97" s="14">
        <f>SUM(AF97:AK97)</f>
        <v>22.37209</v>
      </c>
      <c r="AF97" s="14">
        <v>0</v>
      </c>
      <c r="AG97" s="14">
        <v>0</v>
      </c>
      <c r="AH97" s="14">
        <v>0</v>
      </c>
      <c r="AI97" s="14">
        <v>0</v>
      </c>
      <c r="AJ97" s="14">
        <v>22.37209</v>
      </c>
      <c r="AK97" s="14">
        <v>0</v>
      </c>
      <c r="AL97" s="14">
        <f>SUM(AM97:AM97)</f>
        <v>0</v>
      </c>
      <c r="AM97" s="14">
        <v>0</v>
      </c>
      <c r="AN97" s="14">
        <f>SUM(AO97)</f>
        <v>0</v>
      </c>
      <c r="AO97" s="14">
        <v>0</v>
      </c>
      <c r="AP97" s="14">
        <f t="shared" si="30"/>
        <v>0</v>
      </c>
      <c r="AQ97" s="14"/>
      <c r="AR97" s="14">
        <v>0</v>
      </c>
      <c r="AS97" s="14">
        <f>SUM(AT97:AT97)</f>
        <v>0</v>
      </c>
      <c r="AT97" s="14">
        <v>0</v>
      </c>
    </row>
    <row r="98" spans="1:46" ht="13.5" customHeight="1">
      <c r="A98" s="30" t="s">
        <v>191</v>
      </c>
      <c r="B98" s="30"/>
      <c r="C98" s="30"/>
      <c r="D98" s="5" t="s">
        <v>192</v>
      </c>
      <c r="E98" s="27">
        <v>62</v>
      </c>
      <c r="F98" s="25">
        <v>62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62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2</v>
      </c>
      <c r="Y98" s="26">
        <v>0</v>
      </c>
      <c r="Z98" s="26">
        <v>0</v>
      </c>
      <c r="AA98" s="26">
        <v>0</v>
      </c>
      <c r="AB98" s="26">
        <v>0</v>
      </c>
      <c r="AC98" s="26">
        <v>0</v>
      </c>
      <c r="AD98" s="26">
        <v>0</v>
      </c>
      <c r="AE98" s="14">
        <f>SUM(AF98:AK98)</f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f>SUM(AM98:AM98)</f>
        <v>0</v>
      </c>
      <c r="AM98" s="14">
        <v>0</v>
      </c>
      <c r="AN98" s="14">
        <f>SUM(AO98)</f>
        <v>0</v>
      </c>
      <c r="AO98" s="14">
        <v>0</v>
      </c>
      <c r="AP98" s="14">
        <f t="shared" si="30"/>
        <v>0</v>
      </c>
      <c r="AQ98" s="14"/>
      <c r="AR98" s="14">
        <v>0</v>
      </c>
      <c r="AS98" s="14">
        <f>SUM(AT98:AT98)</f>
        <v>0</v>
      </c>
      <c r="AT98" s="14">
        <v>0</v>
      </c>
    </row>
    <row r="99" spans="1:46" ht="13.5" customHeight="1">
      <c r="A99" s="30" t="s">
        <v>193</v>
      </c>
      <c r="B99" s="30"/>
      <c r="C99" s="30"/>
      <c r="D99" s="5" t="s">
        <v>194</v>
      </c>
      <c r="E99" s="27">
        <v>44.07</v>
      </c>
      <c r="F99" s="25">
        <v>44.07</v>
      </c>
      <c r="G99" s="26">
        <v>0</v>
      </c>
      <c r="H99" s="26">
        <v>0</v>
      </c>
      <c r="I99" s="26">
        <v>0</v>
      </c>
      <c r="J99" s="26">
        <v>0</v>
      </c>
      <c r="K99" s="26">
        <v>0</v>
      </c>
      <c r="L99" s="26">
        <v>0</v>
      </c>
      <c r="M99" s="26">
        <v>44.07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  <c r="AD99" s="26">
        <v>0</v>
      </c>
      <c r="AE99" s="14">
        <f>SUM(AF99:AK99)</f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f>SUM(AM99:AM99)</f>
        <v>0</v>
      </c>
      <c r="AM99" s="14">
        <v>0</v>
      </c>
      <c r="AN99" s="14">
        <f>SUM(AO99)</f>
        <v>0</v>
      </c>
      <c r="AO99" s="14">
        <v>0</v>
      </c>
      <c r="AP99" s="14">
        <f t="shared" si="30"/>
        <v>0</v>
      </c>
      <c r="AQ99" s="14"/>
      <c r="AR99" s="14">
        <v>0</v>
      </c>
      <c r="AS99" s="14">
        <f>SUM(AT99:AT99)</f>
        <v>0</v>
      </c>
      <c r="AT99" s="14">
        <v>0</v>
      </c>
    </row>
    <row r="100" spans="1:46" ht="13.5" customHeight="1">
      <c r="A100" s="30" t="s">
        <v>195</v>
      </c>
      <c r="B100" s="30"/>
      <c r="C100" s="30"/>
      <c r="D100" s="5" t="s">
        <v>79</v>
      </c>
      <c r="E100" s="27">
        <v>46.109559999999995</v>
      </c>
      <c r="F100" s="25">
        <v>46.109559999999995</v>
      </c>
      <c r="G100" s="26">
        <v>37.3404</v>
      </c>
      <c r="H100" s="26">
        <v>21.5725</v>
      </c>
      <c r="I100" s="26">
        <v>14.8117</v>
      </c>
      <c r="J100" s="26">
        <v>0</v>
      </c>
      <c r="K100" s="26">
        <v>0.9562</v>
      </c>
      <c r="L100" s="26">
        <v>0</v>
      </c>
      <c r="M100" s="26">
        <v>5.9976</v>
      </c>
      <c r="N100" s="26">
        <v>0.9996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  <c r="AD100" s="26">
        <v>0</v>
      </c>
      <c r="AE100" s="14">
        <f>SUM(AF100:AK100)</f>
        <v>2.77156</v>
      </c>
      <c r="AF100" s="14">
        <v>0</v>
      </c>
      <c r="AG100" s="14">
        <v>0</v>
      </c>
      <c r="AH100" s="14">
        <v>0</v>
      </c>
      <c r="AI100" s="14">
        <v>0</v>
      </c>
      <c r="AJ100" s="14">
        <v>2.77156</v>
      </c>
      <c r="AK100" s="14">
        <v>0</v>
      </c>
      <c r="AL100" s="14">
        <f>SUM(AM100:AM100)</f>
        <v>0</v>
      </c>
      <c r="AM100" s="14">
        <v>0</v>
      </c>
      <c r="AN100" s="14">
        <f>SUM(AO100)</f>
        <v>0</v>
      </c>
      <c r="AO100" s="14">
        <v>0</v>
      </c>
      <c r="AP100" s="14">
        <f t="shared" si="30"/>
        <v>0</v>
      </c>
      <c r="AQ100" s="14"/>
      <c r="AR100" s="14">
        <v>0</v>
      </c>
      <c r="AS100" s="14">
        <f>SUM(AT100:AT100)</f>
        <v>0</v>
      </c>
      <c r="AT100" s="14">
        <v>0</v>
      </c>
    </row>
    <row r="101" spans="1:46" ht="13.5" customHeight="1">
      <c r="A101" s="30" t="s">
        <v>196</v>
      </c>
      <c r="B101" s="30"/>
      <c r="C101" s="30"/>
      <c r="D101" s="5" t="s">
        <v>197</v>
      </c>
      <c r="E101" s="27">
        <v>147</v>
      </c>
      <c r="F101" s="25">
        <v>147</v>
      </c>
      <c r="G101" s="26">
        <v>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147</v>
      </c>
      <c r="N101" s="26">
        <v>9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32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  <c r="AD101" s="26">
        <v>0</v>
      </c>
      <c r="AE101" s="14">
        <f>SUM(AF101:AK101)</f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f>SUM(AM101:AM101)</f>
        <v>0</v>
      </c>
      <c r="AM101" s="14">
        <v>0</v>
      </c>
      <c r="AN101" s="14">
        <f>SUM(AO101)</f>
        <v>0</v>
      </c>
      <c r="AO101" s="14">
        <v>0</v>
      </c>
      <c r="AP101" s="14">
        <f t="shared" si="30"/>
        <v>0</v>
      </c>
      <c r="AQ101" s="14"/>
      <c r="AR101" s="14">
        <v>0</v>
      </c>
      <c r="AS101" s="14">
        <f>SUM(AT101:AT101)</f>
        <v>0</v>
      </c>
      <c r="AT101" s="14">
        <v>0</v>
      </c>
    </row>
    <row r="102" spans="1:46" ht="13.5" customHeight="1">
      <c r="A102" s="30" t="s">
        <v>198</v>
      </c>
      <c r="B102" s="30"/>
      <c r="C102" s="30"/>
      <c r="D102" s="5" t="s">
        <v>199</v>
      </c>
      <c r="E102" s="27">
        <v>165.69451999999998</v>
      </c>
      <c r="F102" s="25">
        <f>SUM(F103:F106)</f>
        <v>165.69451999999998</v>
      </c>
      <c r="G102" s="26">
        <v>100.3511</v>
      </c>
      <c r="H102" s="26">
        <v>50.5805</v>
      </c>
      <c r="I102" s="26">
        <v>47.9206</v>
      </c>
      <c r="J102" s="26">
        <v>0</v>
      </c>
      <c r="K102" s="26">
        <v>0</v>
      </c>
      <c r="L102" s="26">
        <v>1.85</v>
      </c>
      <c r="M102" s="26">
        <v>57.815200000000004</v>
      </c>
      <c r="N102" s="26">
        <v>17.9996</v>
      </c>
      <c r="O102" s="26">
        <v>0</v>
      </c>
      <c r="P102" s="26">
        <v>0</v>
      </c>
      <c r="Q102" s="26">
        <v>0</v>
      </c>
      <c r="R102" s="26">
        <v>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2</v>
      </c>
      <c r="Y102" s="26">
        <v>0</v>
      </c>
      <c r="Z102" s="26">
        <v>0</v>
      </c>
      <c r="AA102" s="26">
        <v>0</v>
      </c>
      <c r="AB102" s="26">
        <v>0</v>
      </c>
      <c r="AC102" s="26">
        <v>0</v>
      </c>
      <c r="AD102" s="26">
        <v>0</v>
      </c>
      <c r="AE102" s="14">
        <f aca="true" t="shared" si="39" ref="AE102:AO102">SUM(AE103:AE106)</f>
        <v>7.52822</v>
      </c>
      <c r="AF102" s="14">
        <f t="shared" si="39"/>
        <v>0</v>
      </c>
      <c r="AG102" s="14">
        <f t="shared" si="39"/>
        <v>0</v>
      </c>
      <c r="AH102" s="14">
        <f t="shared" si="39"/>
        <v>0</v>
      </c>
      <c r="AI102" s="14">
        <f t="shared" si="39"/>
        <v>0</v>
      </c>
      <c r="AJ102" s="14">
        <f t="shared" si="39"/>
        <v>7.52822</v>
      </c>
      <c r="AK102" s="14">
        <f t="shared" si="39"/>
        <v>0</v>
      </c>
      <c r="AL102" s="14">
        <f t="shared" si="39"/>
        <v>0</v>
      </c>
      <c r="AM102" s="14">
        <f t="shared" si="39"/>
        <v>0</v>
      </c>
      <c r="AN102" s="14">
        <f t="shared" si="39"/>
        <v>0</v>
      </c>
      <c r="AO102" s="14">
        <f t="shared" si="39"/>
        <v>0</v>
      </c>
      <c r="AP102" s="14">
        <f t="shared" si="30"/>
        <v>0</v>
      </c>
      <c r="AQ102" s="14"/>
      <c r="AR102" s="14">
        <f>SUM(AR103:AR106)</f>
        <v>0</v>
      </c>
      <c r="AS102" s="14">
        <f>SUM(AS103:AS106)</f>
        <v>0</v>
      </c>
      <c r="AT102" s="14">
        <f>SUM(AT103:AT106)</f>
        <v>0</v>
      </c>
    </row>
    <row r="103" spans="1:46" ht="13.5" customHeight="1">
      <c r="A103" s="30" t="s">
        <v>200</v>
      </c>
      <c r="B103" s="30"/>
      <c r="C103" s="30"/>
      <c r="D103" s="5" t="s">
        <v>40</v>
      </c>
      <c r="E103" s="27">
        <v>128.69451999999998</v>
      </c>
      <c r="F103" s="25">
        <v>128.69451999999998</v>
      </c>
      <c r="G103" s="26">
        <v>100.3511</v>
      </c>
      <c r="H103" s="26">
        <v>50.5805</v>
      </c>
      <c r="I103" s="26">
        <v>47.9206</v>
      </c>
      <c r="J103" s="26">
        <v>0</v>
      </c>
      <c r="K103" s="26">
        <v>0</v>
      </c>
      <c r="L103" s="26">
        <v>1.85</v>
      </c>
      <c r="M103" s="26">
        <v>20.8152</v>
      </c>
      <c r="N103" s="26">
        <v>0.9996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0</v>
      </c>
      <c r="AB103" s="26">
        <v>0</v>
      </c>
      <c r="AC103" s="26">
        <v>0</v>
      </c>
      <c r="AD103" s="26">
        <v>0</v>
      </c>
      <c r="AE103" s="14">
        <f>SUM(AF103:AK103)</f>
        <v>7.52822</v>
      </c>
      <c r="AF103" s="14">
        <v>0</v>
      </c>
      <c r="AG103" s="14">
        <v>0</v>
      </c>
      <c r="AH103" s="14">
        <v>0</v>
      </c>
      <c r="AI103" s="14">
        <v>0</v>
      </c>
      <c r="AJ103" s="14">
        <v>7.52822</v>
      </c>
      <c r="AK103" s="14">
        <v>0</v>
      </c>
      <c r="AL103" s="14">
        <f>SUM(AM103:AM103)</f>
        <v>0</v>
      </c>
      <c r="AM103" s="14">
        <v>0</v>
      </c>
      <c r="AN103" s="14">
        <f>SUM(AO103)</f>
        <v>0</v>
      </c>
      <c r="AO103" s="14">
        <v>0</v>
      </c>
      <c r="AP103" s="14">
        <f t="shared" si="30"/>
        <v>0</v>
      </c>
      <c r="AQ103" s="14"/>
      <c r="AR103" s="14">
        <v>0</v>
      </c>
      <c r="AS103" s="14">
        <f>SUM(AT103:AT103)</f>
        <v>0</v>
      </c>
      <c r="AT103" s="14">
        <v>0</v>
      </c>
    </row>
    <row r="104" spans="1:46" ht="13.5" customHeight="1">
      <c r="A104" s="30" t="s">
        <v>201</v>
      </c>
      <c r="B104" s="30"/>
      <c r="C104" s="30"/>
      <c r="D104" s="5" t="s">
        <v>42</v>
      </c>
      <c r="E104" s="27">
        <v>6</v>
      </c>
      <c r="F104" s="25">
        <v>6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6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  <c r="Z104" s="26">
        <v>0</v>
      </c>
      <c r="AA104" s="26">
        <v>0</v>
      </c>
      <c r="AB104" s="26">
        <v>0</v>
      </c>
      <c r="AC104" s="26">
        <v>0</v>
      </c>
      <c r="AD104" s="26">
        <v>0</v>
      </c>
      <c r="AE104" s="14">
        <f>SUM(AF104:AK104)</f>
        <v>0</v>
      </c>
      <c r="AF104" s="14">
        <v>0</v>
      </c>
      <c r="AG104" s="14">
        <v>0</v>
      </c>
      <c r="AH104" s="14">
        <v>0</v>
      </c>
      <c r="AI104" s="14">
        <v>0</v>
      </c>
      <c r="AJ104" s="14">
        <v>0</v>
      </c>
      <c r="AK104" s="14">
        <v>0</v>
      </c>
      <c r="AL104" s="14">
        <f>SUM(AM104:AM104)</f>
        <v>0</v>
      </c>
      <c r="AM104" s="14">
        <v>0</v>
      </c>
      <c r="AN104" s="14">
        <f>SUM(AO104)</f>
        <v>0</v>
      </c>
      <c r="AO104" s="14">
        <v>0</v>
      </c>
      <c r="AP104" s="14">
        <f t="shared" si="30"/>
        <v>0</v>
      </c>
      <c r="AQ104" s="14"/>
      <c r="AR104" s="14">
        <v>0</v>
      </c>
      <c r="AS104" s="14">
        <f>SUM(AT104:AT104)</f>
        <v>0</v>
      </c>
      <c r="AT104" s="14">
        <v>0</v>
      </c>
    </row>
    <row r="105" spans="1:46" ht="13.5" customHeight="1">
      <c r="A105" s="30" t="s">
        <v>202</v>
      </c>
      <c r="B105" s="30"/>
      <c r="C105" s="30"/>
      <c r="D105" s="5" t="s">
        <v>203</v>
      </c>
      <c r="E105" s="27">
        <v>17</v>
      </c>
      <c r="F105" s="25">
        <v>17</v>
      </c>
      <c r="G105" s="26">
        <v>0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17</v>
      </c>
      <c r="N105" s="26">
        <v>17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  <c r="AD105" s="26">
        <v>0</v>
      </c>
      <c r="AE105" s="14">
        <f>SUM(AF105:AK105)</f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f>SUM(AM105:AM105)</f>
        <v>0</v>
      </c>
      <c r="AM105" s="14">
        <v>0</v>
      </c>
      <c r="AN105" s="14">
        <f>SUM(AO105)</f>
        <v>0</v>
      </c>
      <c r="AO105" s="14">
        <v>0</v>
      </c>
      <c r="AP105" s="14">
        <f t="shared" si="30"/>
        <v>0</v>
      </c>
      <c r="AQ105" s="14"/>
      <c r="AR105" s="14">
        <v>0</v>
      </c>
      <c r="AS105" s="14">
        <f>SUM(AT105:AT105)</f>
        <v>0</v>
      </c>
      <c r="AT105" s="14">
        <v>0</v>
      </c>
    </row>
    <row r="106" spans="1:46" ht="13.5" customHeight="1">
      <c r="A106" s="30" t="s">
        <v>204</v>
      </c>
      <c r="B106" s="30"/>
      <c r="C106" s="30"/>
      <c r="D106" s="5" t="s">
        <v>205</v>
      </c>
      <c r="E106" s="27">
        <v>14</v>
      </c>
      <c r="F106" s="25">
        <v>14</v>
      </c>
      <c r="G106" s="26">
        <v>0</v>
      </c>
      <c r="H106" s="26">
        <v>0</v>
      </c>
      <c r="I106" s="26">
        <v>0</v>
      </c>
      <c r="J106" s="26">
        <v>0</v>
      </c>
      <c r="K106" s="26">
        <v>0</v>
      </c>
      <c r="L106" s="26">
        <v>0</v>
      </c>
      <c r="M106" s="26">
        <v>14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2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  <c r="AD106" s="26">
        <v>0</v>
      </c>
      <c r="AE106" s="14">
        <f>SUM(AF106:AK106)</f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f>SUM(AM106:AM106)</f>
        <v>0</v>
      </c>
      <c r="AM106" s="14">
        <v>0</v>
      </c>
      <c r="AN106" s="14">
        <f>SUM(AO106)</f>
        <v>0</v>
      </c>
      <c r="AO106" s="14">
        <v>0</v>
      </c>
      <c r="AP106" s="14">
        <f t="shared" si="30"/>
        <v>0</v>
      </c>
      <c r="AQ106" s="14"/>
      <c r="AR106" s="14">
        <v>0</v>
      </c>
      <c r="AS106" s="14">
        <f>SUM(AT106:AT106)</f>
        <v>0</v>
      </c>
      <c r="AT106" s="14">
        <v>0</v>
      </c>
    </row>
    <row r="107" spans="1:46" ht="13.5" customHeight="1">
      <c r="A107" s="30" t="s">
        <v>206</v>
      </c>
      <c r="B107" s="30"/>
      <c r="C107" s="30"/>
      <c r="D107" s="5" t="s">
        <v>207</v>
      </c>
      <c r="E107" s="27">
        <v>352.28285</v>
      </c>
      <c r="F107" s="25">
        <f>SUM(F108:F112)</f>
        <v>352.28285</v>
      </c>
      <c r="G107" s="26">
        <v>129.97270000000003</v>
      </c>
      <c r="H107" s="26">
        <v>57.2572</v>
      </c>
      <c r="I107" s="26">
        <v>68.1645</v>
      </c>
      <c r="J107" s="26">
        <v>0.56</v>
      </c>
      <c r="K107" s="26">
        <v>0.926</v>
      </c>
      <c r="L107" s="26">
        <v>3.065</v>
      </c>
      <c r="M107" s="26">
        <v>212.9904</v>
      </c>
      <c r="N107" s="26">
        <v>31.499000000000002</v>
      </c>
      <c r="O107" s="26">
        <v>0</v>
      </c>
      <c r="P107" s="26">
        <v>0</v>
      </c>
      <c r="Q107" s="26">
        <v>5</v>
      </c>
      <c r="R107" s="26">
        <v>35</v>
      </c>
      <c r="S107" s="26">
        <v>0</v>
      </c>
      <c r="T107" s="26">
        <v>5</v>
      </c>
      <c r="U107" s="26">
        <v>0</v>
      </c>
      <c r="V107" s="26">
        <v>0</v>
      </c>
      <c r="W107" s="26">
        <v>5</v>
      </c>
      <c r="X107" s="26">
        <v>6</v>
      </c>
      <c r="Y107" s="26">
        <v>13</v>
      </c>
      <c r="Z107" s="26">
        <v>0</v>
      </c>
      <c r="AA107" s="26">
        <v>0</v>
      </c>
      <c r="AB107" s="26">
        <v>0</v>
      </c>
      <c r="AC107" s="26">
        <v>0</v>
      </c>
      <c r="AD107" s="26">
        <v>0</v>
      </c>
      <c r="AE107" s="14">
        <f aca="true" t="shared" si="40" ref="AE107:AO107">SUM(AE108:AE112)</f>
        <v>9.31975</v>
      </c>
      <c r="AF107" s="14">
        <f t="shared" si="40"/>
        <v>0</v>
      </c>
      <c r="AG107" s="14">
        <f t="shared" si="40"/>
        <v>0</v>
      </c>
      <c r="AH107" s="14">
        <f t="shared" si="40"/>
        <v>0</v>
      </c>
      <c r="AI107" s="14">
        <f t="shared" si="40"/>
        <v>0</v>
      </c>
      <c r="AJ107" s="14">
        <f t="shared" si="40"/>
        <v>9.31975</v>
      </c>
      <c r="AK107" s="14">
        <f t="shared" si="40"/>
        <v>0</v>
      </c>
      <c r="AL107" s="14">
        <f t="shared" si="40"/>
        <v>0</v>
      </c>
      <c r="AM107" s="14">
        <f t="shared" si="40"/>
        <v>0</v>
      </c>
      <c r="AN107" s="14">
        <f t="shared" si="40"/>
        <v>0</v>
      </c>
      <c r="AO107" s="14">
        <f t="shared" si="40"/>
        <v>0</v>
      </c>
      <c r="AP107" s="14">
        <f t="shared" si="30"/>
        <v>0</v>
      </c>
      <c r="AQ107" s="14"/>
      <c r="AR107" s="14">
        <f>SUM(AR108:AR112)</f>
        <v>0</v>
      </c>
      <c r="AS107" s="14">
        <f>SUM(AS108:AS112)</f>
        <v>0</v>
      </c>
      <c r="AT107" s="14">
        <f>SUM(AT108:AT112)</f>
        <v>0</v>
      </c>
    </row>
    <row r="108" spans="1:46" ht="13.5" customHeight="1">
      <c r="A108" s="30" t="s">
        <v>208</v>
      </c>
      <c r="B108" s="30"/>
      <c r="C108" s="30"/>
      <c r="D108" s="5" t="s">
        <v>40</v>
      </c>
      <c r="E108" s="27">
        <v>160.39335</v>
      </c>
      <c r="F108" s="25">
        <v>160.39335</v>
      </c>
      <c r="G108" s="26">
        <v>129.74120000000002</v>
      </c>
      <c r="H108" s="26">
        <v>57.2572</v>
      </c>
      <c r="I108" s="26">
        <v>68.1645</v>
      </c>
      <c r="J108" s="26">
        <v>0.56</v>
      </c>
      <c r="K108" s="26">
        <v>0.6945</v>
      </c>
      <c r="L108" s="26">
        <v>3.065</v>
      </c>
      <c r="M108" s="26">
        <v>21.3324</v>
      </c>
      <c r="N108" s="26">
        <v>2.499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6">
        <v>0</v>
      </c>
      <c r="AE108" s="14">
        <f>SUM(AF108:AK108)</f>
        <v>9.31975</v>
      </c>
      <c r="AF108" s="14">
        <v>0</v>
      </c>
      <c r="AG108" s="14">
        <v>0</v>
      </c>
      <c r="AH108" s="14">
        <v>0</v>
      </c>
      <c r="AI108" s="14">
        <v>0</v>
      </c>
      <c r="AJ108" s="14">
        <v>9.31975</v>
      </c>
      <c r="AK108" s="14">
        <v>0</v>
      </c>
      <c r="AL108" s="14">
        <f>SUM(AM108:AM108)</f>
        <v>0</v>
      </c>
      <c r="AM108" s="14">
        <v>0</v>
      </c>
      <c r="AN108" s="14">
        <f>SUM(AO108)</f>
        <v>0</v>
      </c>
      <c r="AO108" s="14">
        <v>0</v>
      </c>
      <c r="AP108" s="14">
        <f t="shared" si="30"/>
        <v>0</v>
      </c>
      <c r="AQ108" s="14"/>
      <c r="AR108" s="14">
        <v>0</v>
      </c>
      <c r="AS108" s="14">
        <f>SUM(AT108:AT108)</f>
        <v>0</v>
      </c>
      <c r="AT108" s="14">
        <v>0</v>
      </c>
    </row>
    <row r="109" spans="1:46" ht="13.5" customHeight="1">
      <c r="A109" s="30" t="s">
        <v>209</v>
      </c>
      <c r="B109" s="30"/>
      <c r="C109" s="30"/>
      <c r="D109" s="5" t="s">
        <v>42</v>
      </c>
      <c r="E109" s="27">
        <v>100.658</v>
      </c>
      <c r="F109" s="25">
        <v>100.658</v>
      </c>
      <c r="G109" s="26">
        <v>0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100.658</v>
      </c>
      <c r="N109" s="26">
        <v>9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5</v>
      </c>
      <c r="X109" s="26">
        <v>6</v>
      </c>
      <c r="Y109" s="26">
        <v>13</v>
      </c>
      <c r="Z109" s="26">
        <v>0</v>
      </c>
      <c r="AA109" s="26">
        <v>0</v>
      </c>
      <c r="AB109" s="26">
        <v>0</v>
      </c>
      <c r="AC109" s="26">
        <v>0</v>
      </c>
      <c r="AD109" s="26">
        <v>0</v>
      </c>
      <c r="AE109" s="14">
        <f>SUM(AF109:AK109)</f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f>SUM(AM109:AM109)</f>
        <v>0</v>
      </c>
      <c r="AM109" s="14">
        <v>0</v>
      </c>
      <c r="AN109" s="14">
        <f>SUM(AO109)</f>
        <v>0</v>
      </c>
      <c r="AO109" s="14">
        <v>0</v>
      </c>
      <c r="AP109" s="14">
        <f t="shared" si="30"/>
        <v>0</v>
      </c>
      <c r="AQ109" s="14"/>
      <c r="AR109" s="14">
        <v>0</v>
      </c>
      <c r="AS109" s="14">
        <f>SUM(AT109:AT109)</f>
        <v>0</v>
      </c>
      <c r="AT109" s="14">
        <v>0</v>
      </c>
    </row>
    <row r="110" spans="1:46" ht="13.5" customHeight="1">
      <c r="A110" s="30" t="s">
        <v>210</v>
      </c>
      <c r="B110" s="30"/>
      <c r="C110" s="30"/>
      <c r="D110" s="5" t="s">
        <v>64</v>
      </c>
      <c r="E110" s="27">
        <v>26</v>
      </c>
      <c r="F110" s="25">
        <v>26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26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  <c r="Z110" s="26">
        <v>0</v>
      </c>
      <c r="AA110" s="26">
        <v>0</v>
      </c>
      <c r="AB110" s="26">
        <v>0</v>
      </c>
      <c r="AC110" s="26">
        <v>0</v>
      </c>
      <c r="AD110" s="26">
        <v>0</v>
      </c>
      <c r="AE110" s="14">
        <f>SUM(AF110:AK110)</f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f>SUM(AM110:AM110)</f>
        <v>0</v>
      </c>
      <c r="AM110" s="14">
        <v>0</v>
      </c>
      <c r="AN110" s="14">
        <f>SUM(AO110)</f>
        <v>0</v>
      </c>
      <c r="AO110" s="14">
        <v>0</v>
      </c>
      <c r="AP110" s="14">
        <f t="shared" si="30"/>
        <v>0</v>
      </c>
      <c r="AQ110" s="14"/>
      <c r="AR110" s="14">
        <v>0</v>
      </c>
      <c r="AS110" s="14">
        <f>SUM(AT110:AT110)</f>
        <v>0</v>
      </c>
      <c r="AT110" s="14">
        <v>0</v>
      </c>
    </row>
    <row r="111" spans="1:46" ht="13.5" customHeight="1">
      <c r="A111" s="30" t="s">
        <v>211</v>
      </c>
      <c r="B111" s="30"/>
      <c r="C111" s="30"/>
      <c r="D111" s="5" t="s">
        <v>79</v>
      </c>
      <c r="E111" s="27">
        <v>0.2315</v>
      </c>
      <c r="F111" s="25">
        <v>0.2315</v>
      </c>
      <c r="G111" s="26">
        <v>0.2315</v>
      </c>
      <c r="H111" s="26">
        <v>0</v>
      </c>
      <c r="I111" s="26">
        <v>0</v>
      </c>
      <c r="J111" s="26">
        <v>0</v>
      </c>
      <c r="K111" s="26">
        <v>0.2315</v>
      </c>
      <c r="L111" s="26">
        <v>0</v>
      </c>
      <c r="M111" s="26">
        <v>0</v>
      </c>
      <c r="N111" s="26">
        <v>0</v>
      </c>
      <c r="O111" s="26">
        <v>0</v>
      </c>
      <c r="P111" s="26">
        <v>0</v>
      </c>
      <c r="Q111" s="26">
        <v>0</v>
      </c>
      <c r="R111" s="26">
        <v>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  <c r="AD111" s="26">
        <v>0</v>
      </c>
      <c r="AE111" s="14">
        <f>SUM(AF111:AK111)</f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f>SUM(AM111:AM111)</f>
        <v>0</v>
      </c>
      <c r="AM111" s="14">
        <v>0</v>
      </c>
      <c r="AN111" s="14">
        <f>SUM(AO111)</f>
        <v>0</v>
      </c>
      <c r="AO111" s="14">
        <v>0</v>
      </c>
      <c r="AP111" s="14">
        <f t="shared" si="30"/>
        <v>0</v>
      </c>
      <c r="AQ111" s="14"/>
      <c r="AR111" s="14">
        <v>0</v>
      </c>
      <c r="AS111" s="14">
        <f>SUM(AT111:AT111)</f>
        <v>0</v>
      </c>
      <c r="AT111" s="14">
        <v>0</v>
      </c>
    </row>
    <row r="112" spans="1:46" ht="13.5" customHeight="1">
      <c r="A112" s="30" t="s">
        <v>212</v>
      </c>
      <c r="B112" s="30"/>
      <c r="C112" s="30"/>
      <c r="D112" s="5" t="s">
        <v>213</v>
      </c>
      <c r="E112" s="27">
        <v>65</v>
      </c>
      <c r="F112" s="25">
        <v>65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65</v>
      </c>
      <c r="N112" s="26">
        <v>20</v>
      </c>
      <c r="O112" s="26">
        <v>0</v>
      </c>
      <c r="P112" s="26">
        <v>0</v>
      </c>
      <c r="Q112" s="26">
        <v>5</v>
      </c>
      <c r="R112" s="26">
        <v>35</v>
      </c>
      <c r="S112" s="26">
        <v>0</v>
      </c>
      <c r="T112" s="26">
        <v>5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  <c r="AD112" s="26">
        <v>0</v>
      </c>
      <c r="AE112" s="14">
        <f>SUM(AF112:AK112)</f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f>SUM(AM112:AM112)</f>
        <v>0</v>
      </c>
      <c r="AM112" s="14">
        <v>0</v>
      </c>
      <c r="AN112" s="14">
        <f>SUM(AO112)</f>
        <v>0</v>
      </c>
      <c r="AO112" s="14">
        <v>0</v>
      </c>
      <c r="AP112" s="14">
        <f t="shared" si="30"/>
        <v>0</v>
      </c>
      <c r="AQ112" s="14"/>
      <c r="AR112" s="14">
        <v>0</v>
      </c>
      <c r="AS112" s="14">
        <f>SUM(AT112:AT112)</f>
        <v>0</v>
      </c>
      <c r="AT112" s="14">
        <v>0</v>
      </c>
    </row>
    <row r="113" spans="1:46" ht="13.5" customHeight="1">
      <c r="A113" s="30" t="s">
        <v>214</v>
      </c>
      <c r="B113" s="30"/>
      <c r="C113" s="30"/>
      <c r="D113" s="5" t="s">
        <v>215</v>
      </c>
      <c r="E113" s="27">
        <v>1425.88633</v>
      </c>
      <c r="F113" s="25">
        <f>SUM(F114:F119)</f>
        <v>1425.88633</v>
      </c>
      <c r="G113" s="26">
        <v>503.03225000000003</v>
      </c>
      <c r="H113" s="26">
        <v>248.22220000000002</v>
      </c>
      <c r="I113" s="26">
        <v>240.20705</v>
      </c>
      <c r="J113" s="26">
        <v>1.62</v>
      </c>
      <c r="K113" s="26">
        <v>1.583</v>
      </c>
      <c r="L113" s="26">
        <v>11.4</v>
      </c>
      <c r="M113" s="26">
        <v>885.2614000000001</v>
      </c>
      <c r="N113" s="26">
        <v>136.9127</v>
      </c>
      <c r="O113" s="26">
        <v>0.5984</v>
      </c>
      <c r="P113" s="26">
        <v>0</v>
      </c>
      <c r="Q113" s="26">
        <v>35</v>
      </c>
      <c r="R113" s="26">
        <v>135</v>
      </c>
      <c r="S113" s="26">
        <v>0</v>
      </c>
      <c r="T113" s="26">
        <v>36</v>
      </c>
      <c r="U113" s="26">
        <v>0</v>
      </c>
      <c r="V113" s="26">
        <v>9</v>
      </c>
      <c r="W113" s="26">
        <v>7</v>
      </c>
      <c r="X113" s="26">
        <v>18</v>
      </c>
      <c r="Y113" s="26">
        <v>10</v>
      </c>
      <c r="Z113" s="26">
        <v>0</v>
      </c>
      <c r="AA113" s="26">
        <v>5</v>
      </c>
      <c r="AB113" s="26">
        <v>0</v>
      </c>
      <c r="AC113" s="26">
        <v>0</v>
      </c>
      <c r="AD113" s="26">
        <v>155</v>
      </c>
      <c r="AE113" s="14">
        <f aca="true" t="shared" si="41" ref="AE113:AO113">SUM(AE114:AE119)</f>
        <v>37.592679999999994</v>
      </c>
      <c r="AF113" s="14">
        <f t="shared" si="41"/>
        <v>0</v>
      </c>
      <c r="AG113" s="14">
        <f t="shared" si="41"/>
        <v>0</v>
      </c>
      <c r="AH113" s="14">
        <f t="shared" si="41"/>
        <v>0</v>
      </c>
      <c r="AI113" s="14">
        <f t="shared" si="41"/>
        <v>0</v>
      </c>
      <c r="AJ113" s="14">
        <f t="shared" si="41"/>
        <v>37.592679999999994</v>
      </c>
      <c r="AK113" s="14">
        <f t="shared" si="41"/>
        <v>0</v>
      </c>
      <c r="AL113" s="14">
        <f t="shared" si="41"/>
        <v>0</v>
      </c>
      <c r="AM113" s="14">
        <f t="shared" si="41"/>
        <v>0</v>
      </c>
      <c r="AN113" s="14">
        <f t="shared" si="41"/>
        <v>0</v>
      </c>
      <c r="AO113" s="14">
        <f t="shared" si="41"/>
        <v>0</v>
      </c>
      <c r="AP113" s="14">
        <f t="shared" si="30"/>
        <v>0</v>
      </c>
      <c r="AQ113" s="14"/>
      <c r="AR113" s="14">
        <f>SUM(AR114:AR119)</f>
        <v>0</v>
      </c>
      <c r="AS113" s="14">
        <f>SUM(AS114:AS119)</f>
        <v>0</v>
      </c>
      <c r="AT113" s="14">
        <f>SUM(AT114:AT119)</f>
        <v>0</v>
      </c>
    </row>
    <row r="114" spans="1:46" ht="13.5" customHeight="1">
      <c r="A114" s="30" t="s">
        <v>216</v>
      </c>
      <c r="B114" s="30"/>
      <c r="C114" s="30"/>
      <c r="D114" s="5" t="s">
        <v>40</v>
      </c>
      <c r="E114" s="27">
        <v>552.11806</v>
      </c>
      <c r="F114" s="25">
        <v>552.11806</v>
      </c>
      <c r="G114" s="26">
        <v>441.68965000000003</v>
      </c>
      <c r="H114" s="26">
        <v>209.3932</v>
      </c>
      <c r="I114" s="26">
        <v>219.27645</v>
      </c>
      <c r="J114" s="26">
        <v>1.62</v>
      </c>
      <c r="K114" s="26">
        <v>0</v>
      </c>
      <c r="L114" s="26">
        <v>11.4</v>
      </c>
      <c r="M114" s="26">
        <v>77.6859</v>
      </c>
      <c r="N114" s="26">
        <v>8.8298</v>
      </c>
      <c r="O114" s="26">
        <v>0</v>
      </c>
      <c r="P114" s="26">
        <v>0</v>
      </c>
      <c r="Q114" s="26">
        <v>0</v>
      </c>
      <c r="R114" s="26">
        <v>0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0</v>
      </c>
      <c r="Z114" s="26">
        <v>0</v>
      </c>
      <c r="AA114" s="26">
        <v>0</v>
      </c>
      <c r="AB114" s="26">
        <v>0</v>
      </c>
      <c r="AC114" s="26">
        <v>0</v>
      </c>
      <c r="AD114" s="26">
        <v>0</v>
      </c>
      <c r="AE114" s="14">
        <f aca="true" t="shared" si="42" ref="AE114:AE119">SUM(AF114:AK114)</f>
        <v>32.742509999999996</v>
      </c>
      <c r="AF114" s="14">
        <v>0</v>
      </c>
      <c r="AG114" s="14">
        <v>0</v>
      </c>
      <c r="AH114" s="14">
        <v>0</v>
      </c>
      <c r="AI114" s="14">
        <v>0</v>
      </c>
      <c r="AJ114" s="14">
        <v>32.742509999999996</v>
      </c>
      <c r="AK114" s="14">
        <v>0</v>
      </c>
      <c r="AL114" s="14">
        <f aca="true" t="shared" si="43" ref="AL114:AL119">SUM(AM114:AM114)</f>
        <v>0</v>
      </c>
      <c r="AM114" s="14">
        <v>0</v>
      </c>
      <c r="AN114" s="14">
        <f aca="true" t="shared" si="44" ref="AN114:AN119">SUM(AO114)</f>
        <v>0</v>
      </c>
      <c r="AO114" s="14">
        <v>0</v>
      </c>
      <c r="AP114" s="14">
        <f t="shared" si="30"/>
        <v>0</v>
      </c>
      <c r="AQ114" s="14"/>
      <c r="AR114" s="14">
        <v>0</v>
      </c>
      <c r="AS114" s="14">
        <f aca="true" t="shared" si="45" ref="AS114:AS119">SUM(AT114:AT114)</f>
        <v>0</v>
      </c>
      <c r="AT114" s="14">
        <v>0</v>
      </c>
    </row>
    <row r="115" spans="1:46" ht="13.5" customHeight="1">
      <c r="A115" s="30" t="s">
        <v>217</v>
      </c>
      <c r="B115" s="30"/>
      <c r="C115" s="30"/>
      <c r="D115" s="5" t="s">
        <v>42</v>
      </c>
      <c r="E115" s="27">
        <v>268.5787</v>
      </c>
      <c r="F115" s="25">
        <v>268.5787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268.5787</v>
      </c>
      <c r="N115" s="26">
        <v>12</v>
      </c>
      <c r="O115" s="26">
        <v>0.5984</v>
      </c>
      <c r="P115" s="26">
        <v>0</v>
      </c>
      <c r="Q115" s="26">
        <v>0</v>
      </c>
      <c r="R115" s="26">
        <v>0</v>
      </c>
      <c r="S115" s="26">
        <v>0</v>
      </c>
      <c r="T115" s="26">
        <v>0</v>
      </c>
      <c r="U115" s="26">
        <v>0</v>
      </c>
      <c r="V115" s="26">
        <v>3</v>
      </c>
      <c r="W115" s="26">
        <v>4</v>
      </c>
      <c r="X115" s="26">
        <v>14</v>
      </c>
      <c r="Y115" s="26">
        <v>8</v>
      </c>
      <c r="Z115" s="26">
        <v>0</v>
      </c>
      <c r="AA115" s="26">
        <v>0</v>
      </c>
      <c r="AB115" s="26">
        <v>0</v>
      </c>
      <c r="AC115" s="26">
        <v>0</v>
      </c>
      <c r="AD115" s="26">
        <v>0</v>
      </c>
      <c r="AE115" s="14">
        <f t="shared" si="42"/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f t="shared" si="43"/>
        <v>0</v>
      </c>
      <c r="AM115" s="14">
        <v>0</v>
      </c>
      <c r="AN115" s="14">
        <f t="shared" si="44"/>
        <v>0</v>
      </c>
      <c r="AO115" s="14">
        <v>0</v>
      </c>
      <c r="AP115" s="14">
        <f t="shared" si="30"/>
        <v>0</v>
      </c>
      <c r="AQ115" s="14"/>
      <c r="AR115" s="14">
        <v>0</v>
      </c>
      <c r="AS115" s="14">
        <f t="shared" si="45"/>
        <v>0</v>
      </c>
      <c r="AT115" s="14">
        <v>0</v>
      </c>
    </row>
    <row r="116" spans="1:46" ht="13.5" customHeight="1">
      <c r="A116" s="30" t="s">
        <v>218</v>
      </c>
      <c r="B116" s="30"/>
      <c r="C116" s="30"/>
      <c r="D116" s="5" t="s">
        <v>219</v>
      </c>
      <c r="E116" s="27">
        <v>4</v>
      </c>
      <c r="F116" s="25">
        <v>4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4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  <c r="AD116" s="26">
        <v>0</v>
      </c>
      <c r="AE116" s="14">
        <f t="shared" si="42"/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f t="shared" si="43"/>
        <v>0</v>
      </c>
      <c r="AM116" s="14">
        <v>0</v>
      </c>
      <c r="AN116" s="14">
        <f t="shared" si="44"/>
        <v>0</v>
      </c>
      <c r="AO116" s="14">
        <v>0</v>
      </c>
      <c r="AP116" s="14">
        <f t="shared" si="30"/>
        <v>0</v>
      </c>
      <c r="AQ116" s="14"/>
      <c r="AR116" s="14">
        <v>0</v>
      </c>
      <c r="AS116" s="14">
        <f t="shared" si="45"/>
        <v>0</v>
      </c>
      <c r="AT116" s="14">
        <v>0</v>
      </c>
    </row>
    <row r="117" spans="1:46" ht="13.5" customHeight="1">
      <c r="A117" s="30" t="s">
        <v>220</v>
      </c>
      <c r="B117" s="30"/>
      <c r="C117" s="30"/>
      <c r="D117" s="5" t="s">
        <v>221</v>
      </c>
      <c r="E117" s="27">
        <v>4</v>
      </c>
      <c r="F117" s="25">
        <v>4</v>
      </c>
      <c r="G117" s="26">
        <v>0</v>
      </c>
      <c r="H117" s="26">
        <v>0</v>
      </c>
      <c r="I117" s="26">
        <v>0</v>
      </c>
      <c r="J117" s="26">
        <v>0</v>
      </c>
      <c r="K117" s="26">
        <v>0</v>
      </c>
      <c r="L117" s="26">
        <v>0</v>
      </c>
      <c r="M117" s="26">
        <v>4</v>
      </c>
      <c r="N117" s="26">
        <v>0</v>
      </c>
      <c r="O117" s="26">
        <v>0</v>
      </c>
      <c r="P117" s="26">
        <v>0</v>
      </c>
      <c r="Q117" s="26">
        <v>0</v>
      </c>
      <c r="R117" s="26">
        <v>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  <c r="AD117" s="26">
        <v>0</v>
      </c>
      <c r="AE117" s="14">
        <f t="shared" si="42"/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f t="shared" si="43"/>
        <v>0</v>
      </c>
      <c r="AM117" s="14">
        <v>0</v>
      </c>
      <c r="AN117" s="14">
        <f t="shared" si="44"/>
        <v>0</v>
      </c>
      <c r="AO117" s="14">
        <v>0</v>
      </c>
      <c r="AP117" s="14">
        <f t="shared" si="30"/>
        <v>0</v>
      </c>
      <c r="AQ117" s="14"/>
      <c r="AR117" s="14">
        <v>0</v>
      </c>
      <c r="AS117" s="14">
        <f t="shared" si="45"/>
        <v>0</v>
      </c>
      <c r="AT117" s="14">
        <v>0</v>
      </c>
    </row>
    <row r="118" spans="1:46" ht="13.5" customHeight="1">
      <c r="A118" s="30" t="s">
        <v>222</v>
      </c>
      <c r="B118" s="30"/>
      <c r="C118" s="30"/>
      <c r="D118" s="5" t="s">
        <v>79</v>
      </c>
      <c r="E118" s="27">
        <v>76.18956999999999</v>
      </c>
      <c r="F118" s="25">
        <v>76.18956999999999</v>
      </c>
      <c r="G118" s="26">
        <v>61.3426</v>
      </c>
      <c r="H118" s="26">
        <v>38.829</v>
      </c>
      <c r="I118" s="26">
        <v>20.9306</v>
      </c>
      <c r="J118" s="26">
        <v>0</v>
      </c>
      <c r="K118" s="26">
        <v>1.583</v>
      </c>
      <c r="L118" s="26">
        <v>0</v>
      </c>
      <c r="M118" s="26">
        <v>9.9968</v>
      </c>
      <c r="N118" s="26">
        <v>1.0829</v>
      </c>
      <c r="O118" s="26">
        <v>0</v>
      </c>
      <c r="P118" s="26">
        <v>0</v>
      </c>
      <c r="Q118" s="26">
        <v>0</v>
      </c>
      <c r="R118" s="26">
        <v>0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0</v>
      </c>
      <c r="Z118" s="26">
        <v>0</v>
      </c>
      <c r="AA118" s="26">
        <v>0</v>
      </c>
      <c r="AB118" s="26">
        <v>0</v>
      </c>
      <c r="AC118" s="26">
        <v>0</v>
      </c>
      <c r="AD118" s="26">
        <v>0</v>
      </c>
      <c r="AE118" s="14">
        <f t="shared" si="42"/>
        <v>4.850169999999999</v>
      </c>
      <c r="AF118" s="14">
        <v>0</v>
      </c>
      <c r="AG118" s="14">
        <v>0</v>
      </c>
      <c r="AH118" s="14">
        <v>0</v>
      </c>
      <c r="AI118" s="14">
        <v>0</v>
      </c>
      <c r="AJ118" s="14">
        <v>4.850169999999999</v>
      </c>
      <c r="AK118" s="14">
        <v>0</v>
      </c>
      <c r="AL118" s="14">
        <f t="shared" si="43"/>
        <v>0</v>
      </c>
      <c r="AM118" s="14">
        <v>0</v>
      </c>
      <c r="AN118" s="14">
        <f t="shared" si="44"/>
        <v>0</v>
      </c>
      <c r="AO118" s="14">
        <v>0</v>
      </c>
      <c r="AP118" s="14">
        <f t="shared" si="30"/>
        <v>0</v>
      </c>
      <c r="AQ118" s="14"/>
      <c r="AR118" s="14">
        <v>0</v>
      </c>
      <c r="AS118" s="14">
        <f t="shared" si="45"/>
        <v>0</v>
      </c>
      <c r="AT118" s="14">
        <v>0</v>
      </c>
    </row>
    <row r="119" spans="1:46" ht="13.5" customHeight="1">
      <c r="A119" s="30" t="s">
        <v>223</v>
      </c>
      <c r="B119" s="30"/>
      <c r="C119" s="30"/>
      <c r="D119" s="5" t="s">
        <v>224</v>
      </c>
      <c r="E119" s="27">
        <v>521</v>
      </c>
      <c r="F119" s="25">
        <v>521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521</v>
      </c>
      <c r="N119" s="26">
        <v>115</v>
      </c>
      <c r="O119" s="26">
        <v>0</v>
      </c>
      <c r="P119" s="26">
        <v>0</v>
      </c>
      <c r="Q119" s="26">
        <v>35</v>
      </c>
      <c r="R119" s="26">
        <v>135</v>
      </c>
      <c r="S119" s="26">
        <v>0</v>
      </c>
      <c r="T119" s="26">
        <v>36</v>
      </c>
      <c r="U119" s="26">
        <v>0</v>
      </c>
      <c r="V119" s="26">
        <v>6</v>
      </c>
      <c r="W119" s="26">
        <v>3</v>
      </c>
      <c r="X119" s="26">
        <v>4</v>
      </c>
      <c r="Y119" s="26">
        <v>2</v>
      </c>
      <c r="Z119" s="26">
        <v>0</v>
      </c>
      <c r="AA119" s="26">
        <v>5</v>
      </c>
      <c r="AB119" s="26">
        <v>0</v>
      </c>
      <c r="AC119" s="26">
        <v>0</v>
      </c>
      <c r="AD119" s="26">
        <v>155</v>
      </c>
      <c r="AE119" s="14">
        <f t="shared" si="42"/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f t="shared" si="43"/>
        <v>0</v>
      </c>
      <c r="AM119" s="14">
        <v>0</v>
      </c>
      <c r="AN119" s="14">
        <f t="shared" si="44"/>
        <v>0</v>
      </c>
      <c r="AO119" s="14">
        <v>0</v>
      </c>
      <c r="AP119" s="14">
        <f t="shared" si="30"/>
        <v>0</v>
      </c>
      <c r="AQ119" s="14"/>
      <c r="AR119" s="14">
        <v>0</v>
      </c>
      <c r="AS119" s="14">
        <f t="shared" si="45"/>
        <v>0</v>
      </c>
      <c r="AT119" s="14">
        <v>0</v>
      </c>
    </row>
    <row r="120" spans="1:46" ht="13.5" customHeight="1">
      <c r="A120" s="30" t="s">
        <v>225</v>
      </c>
      <c r="B120" s="30"/>
      <c r="C120" s="30"/>
      <c r="D120" s="5" t="s">
        <v>226</v>
      </c>
      <c r="E120" s="27">
        <v>3197.738453</v>
      </c>
      <c r="F120" s="25">
        <f>SUM(F121:F125)</f>
        <v>3197.738453</v>
      </c>
      <c r="G120" s="26">
        <v>1345.9325</v>
      </c>
      <c r="H120" s="26">
        <v>604.6315999999999</v>
      </c>
      <c r="I120" s="26">
        <v>693.1754</v>
      </c>
      <c r="J120" s="26">
        <v>15.0944</v>
      </c>
      <c r="K120" s="26">
        <v>3.4411</v>
      </c>
      <c r="L120" s="26">
        <v>29.59</v>
      </c>
      <c r="M120" s="26">
        <v>1755.2460629999998</v>
      </c>
      <c r="N120" s="26">
        <v>174.187672</v>
      </c>
      <c r="O120" s="26">
        <v>47</v>
      </c>
      <c r="P120" s="26">
        <v>0</v>
      </c>
      <c r="Q120" s="26">
        <v>50</v>
      </c>
      <c r="R120" s="26">
        <v>231.49056000000002</v>
      </c>
      <c r="S120" s="26">
        <v>0</v>
      </c>
      <c r="T120" s="26">
        <v>45</v>
      </c>
      <c r="U120" s="26">
        <v>0</v>
      </c>
      <c r="V120" s="26">
        <v>83</v>
      </c>
      <c r="W120" s="26">
        <v>11.68</v>
      </c>
      <c r="X120" s="26">
        <v>40</v>
      </c>
      <c r="Y120" s="26">
        <v>9</v>
      </c>
      <c r="Z120" s="26">
        <v>19</v>
      </c>
      <c r="AA120" s="26">
        <v>7</v>
      </c>
      <c r="AB120" s="26">
        <v>0</v>
      </c>
      <c r="AC120" s="26">
        <v>0</v>
      </c>
      <c r="AD120" s="26">
        <v>0</v>
      </c>
      <c r="AE120" s="14">
        <f aca="true" t="shared" si="46" ref="AE120:AO120">SUM(AE121:AE125)</f>
        <v>96.55989</v>
      </c>
      <c r="AF120" s="14">
        <f t="shared" si="46"/>
        <v>0</v>
      </c>
      <c r="AG120" s="14">
        <f t="shared" si="46"/>
        <v>0</v>
      </c>
      <c r="AH120" s="14">
        <f t="shared" si="46"/>
        <v>0</v>
      </c>
      <c r="AI120" s="14">
        <f t="shared" si="46"/>
        <v>0</v>
      </c>
      <c r="AJ120" s="14">
        <f t="shared" si="46"/>
        <v>96.55989</v>
      </c>
      <c r="AK120" s="14">
        <f t="shared" si="46"/>
        <v>0</v>
      </c>
      <c r="AL120" s="14">
        <f t="shared" si="46"/>
        <v>0</v>
      </c>
      <c r="AM120" s="14">
        <f t="shared" si="46"/>
        <v>0</v>
      </c>
      <c r="AN120" s="14">
        <f t="shared" si="46"/>
        <v>0</v>
      </c>
      <c r="AO120" s="14">
        <f t="shared" si="46"/>
        <v>0</v>
      </c>
      <c r="AP120" s="14">
        <f t="shared" si="30"/>
        <v>0</v>
      </c>
      <c r="AQ120" s="14"/>
      <c r="AR120" s="14">
        <f>SUM(AR121:AR125)</f>
        <v>0</v>
      </c>
      <c r="AS120" s="14">
        <f>SUM(AS121:AS125)</f>
        <v>0</v>
      </c>
      <c r="AT120" s="14">
        <f>SUM(AT121:AT125)</f>
        <v>0</v>
      </c>
    </row>
    <row r="121" spans="1:46" ht="13.5" customHeight="1">
      <c r="A121" s="30" t="s">
        <v>227</v>
      </c>
      <c r="B121" s="30"/>
      <c r="C121" s="30"/>
      <c r="D121" s="5" t="s">
        <v>40</v>
      </c>
      <c r="E121" s="27">
        <v>1844.8734400000003</v>
      </c>
      <c r="F121" s="25">
        <v>1844.8734400000003</v>
      </c>
      <c r="G121" s="26">
        <v>1318.6082</v>
      </c>
      <c r="H121" s="26">
        <v>589.7324</v>
      </c>
      <c r="I121" s="26">
        <v>682.3754</v>
      </c>
      <c r="J121" s="26">
        <v>14.2944</v>
      </c>
      <c r="K121" s="26">
        <v>2.616</v>
      </c>
      <c r="L121" s="26">
        <v>29.59</v>
      </c>
      <c r="M121" s="26">
        <v>431.67298</v>
      </c>
      <c r="N121" s="26">
        <v>87.78008</v>
      </c>
      <c r="O121" s="26">
        <v>0</v>
      </c>
      <c r="P121" s="26">
        <v>0</v>
      </c>
      <c r="Q121" s="26">
        <v>0</v>
      </c>
      <c r="R121" s="26">
        <v>0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0</v>
      </c>
      <c r="Z121" s="26">
        <v>0</v>
      </c>
      <c r="AA121" s="26">
        <v>0</v>
      </c>
      <c r="AB121" s="26">
        <v>0</v>
      </c>
      <c r="AC121" s="26">
        <v>0</v>
      </c>
      <c r="AD121" s="26">
        <v>0</v>
      </c>
      <c r="AE121" s="14">
        <f>SUM(AF121:AK121)</f>
        <v>94.59226</v>
      </c>
      <c r="AF121" s="14">
        <v>0</v>
      </c>
      <c r="AG121" s="14">
        <v>0</v>
      </c>
      <c r="AH121" s="14">
        <v>0</v>
      </c>
      <c r="AI121" s="14">
        <v>0</v>
      </c>
      <c r="AJ121" s="14">
        <v>94.59226</v>
      </c>
      <c r="AK121" s="14">
        <v>0</v>
      </c>
      <c r="AL121" s="14">
        <f>SUM(AM121:AM121)</f>
        <v>0</v>
      </c>
      <c r="AM121" s="14">
        <v>0</v>
      </c>
      <c r="AN121" s="14">
        <f>SUM(AO121)</f>
        <v>0</v>
      </c>
      <c r="AO121" s="14">
        <v>0</v>
      </c>
      <c r="AP121" s="14">
        <f t="shared" si="30"/>
        <v>0</v>
      </c>
      <c r="AQ121" s="14"/>
      <c r="AR121" s="14">
        <v>0</v>
      </c>
      <c r="AS121" s="14">
        <f>SUM(AT121:AT121)</f>
        <v>0</v>
      </c>
      <c r="AT121" s="14">
        <v>0</v>
      </c>
    </row>
    <row r="122" spans="1:46" ht="13.5" customHeight="1">
      <c r="A122" s="30" t="s">
        <v>228</v>
      </c>
      <c r="B122" s="30"/>
      <c r="C122" s="30"/>
      <c r="D122" s="5" t="s">
        <v>42</v>
      </c>
      <c r="E122" s="27">
        <v>652.463891</v>
      </c>
      <c r="F122" s="25">
        <v>652.463891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652.463891</v>
      </c>
      <c r="N122" s="26">
        <v>29</v>
      </c>
      <c r="O122" s="26">
        <v>29</v>
      </c>
      <c r="P122" s="26">
        <v>0</v>
      </c>
      <c r="Q122" s="26">
        <v>30</v>
      </c>
      <c r="R122" s="26">
        <v>91.49056</v>
      </c>
      <c r="S122" s="26">
        <v>0</v>
      </c>
      <c r="T122" s="26">
        <v>0</v>
      </c>
      <c r="U122" s="26">
        <v>0</v>
      </c>
      <c r="V122" s="26">
        <v>40</v>
      </c>
      <c r="W122" s="26">
        <v>2</v>
      </c>
      <c r="X122" s="26">
        <v>32</v>
      </c>
      <c r="Y122" s="26">
        <v>2</v>
      </c>
      <c r="Z122" s="26">
        <v>19</v>
      </c>
      <c r="AA122" s="26">
        <v>0</v>
      </c>
      <c r="AB122" s="26">
        <v>0</v>
      </c>
      <c r="AC122" s="26">
        <v>0</v>
      </c>
      <c r="AD122" s="26">
        <v>0</v>
      </c>
      <c r="AE122" s="14">
        <f>SUM(AF122:AK122)</f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f>SUM(AM122:AM122)</f>
        <v>0</v>
      </c>
      <c r="AM122" s="14">
        <v>0</v>
      </c>
      <c r="AN122" s="14">
        <f>SUM(AO122)</f>
        <v>0</v>
      </c>
      <c r="AO122" s="14">
        <v>0</v>
      </c>
      <c r="AP122" s="14">
        <f t="shared" si="30"/>
        <v>0</v>
      </c>
      <c r="AQ122" s="14"/>
      <c r="AR122" s="14">
        <v>0</v>
      </c>
      <c r="AS122" s="14">
        <f>SUM(AT122:AT122)</f>
        <v>0</v>
      </c>
      <c r="AT122" s="14">
        <v>0</v>
      </c>
    </row>
    <row r="123" spans="1:46" ht="13.5" customHeight="1">
      <c r="A123" s="30" t="s">
        <v>229</v>
      </c>
      <c r="B123" s="30"/>
      <c r="C123" s="30"/>
      <c r="D123" s="5" t="s">
        <v>230</v>
      </c>
      <c r="E123" s="27">
        <v>159.549192</v>
      </c>
      <c r="F123" s="25">
        <v>159.549192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159.549192</v>
      </c>
      <c r="N123" s="26">
        <v>6.327592</v>
      </c>
      <c r="O123" s="26">
        <v>8</v>
      </c>
      <c r="P123" s="26">
        <v>0</v>
      </c>
      <c r="Q123" s="26">
        <v>0</v>
      </c>
      <c r="R123" s="26">
        <v>0</v>
      </c>
      <c r="S123" s="26">
        <v>0</v>
      </c>
      <c r="T123" s="26">
        <v>0</v>
      </c>
      <c r="U123" s="26">
        <v>0</v>
      </c>
      <c r="V123" s="26">
        <v>27</v>
      </c>
      <c r="W123" s="26">
        <v>9.68</v>
      </c>
      <c r="X123" s="26">
        <v>6</v>
      </c>
      <c r="Y123" s="26">
        <v>7</v>
      </c>
      <c r="Z123" s="26">
        <v>0</v>
      </c>
      <c r="AA123" s="26">
        <v>7</v>
      </c>
      <c r="AB123" s="26">
        <v>0</v>
      </c>
      <c r="AC123" s="26">
        <v>0</v>
      </c>
      <c r="AD123" s="26">
        <v>0</v>
      </c>
      <c r="AE123" s="14">
        <f>SUM(AF123:AK123)</f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f>SUM(AM123:AM123)</f>
        <v>0</v>
      </c>
      <c r="AM123" s="14">
        <v>0</v>
      </c>
      <c r="AN123" s="14">
        <f>SUM(AO123)</f>
        <v>0</v>
      </c>
      <c r="AO123" s="14">
        <v>0</v>
      </c>
      <c r="AP123" s="14">
        <f t="shared" si="30"/>
        <v>0</v>
      </c>
      <c r="AQ123" s="14"/>
      <c r="AR123" s="14">
        <v>0</v>
      </c>
      <c r="AS123" s="14">
        <f>SUM(AT123:AT123)</f>
        <v>0</v>
      </c>
      <c r="AT123" s="14">
        <v>0</v>
      </c>
    </row>
    <row r="124" spans="1:46" ht="13.5" customHeight="1">
      <c r="A124" s="30" t="s">
        <v>231</v>
      </c>
      <c r="B124" s="30"/>
      <c r="C124" s="30"/>
      <c r="D124" s="5" t="s">
        <v>79</v>
      </c>
      <c r="E124" s="27">
        <v>57.85193</v>
      </c>
      <c r="F124" s="25">
        <v>57.85193</v>
      </c>
      <c r="G124" s="26">
        <v>27.3243</v>
      </c>
      <c r="H124" s="26">
        <v>14.8992</v>
      </c>
      <c r="I124" s="26">
        <v>10.8</v>
      </c>
      <c r="J124" s="26">
        <v>0.8</v>
      </c>
      <c r="K124" s="26">
        <v>0.8251</v>
      </c>
      <c r="L124" s="26">
        <v>0</v>
      </c>
      <c r="M124" s="26">
        <v>28.56</v>
      </c>
      <c r="N124" s="26">
        <v>1.08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  <c r="AD124" s="26">
        <v>0</v>
      </c>
      <c r="AE124" s="14">
        <f>SUM(AF124:AK124)</f>
        <v>1.96763</v>
      </c>
      <c r="AF124" s="14">
        <v>0</v>
      </c>
      <c r="AG124" s="14">
        <v>0</v>
      </c>
      <c r="AH124" s="14">
        <v>0</v>
      </c>
      <c r="AI124" s="14">
        <v>0</v>
      </c>
      <c r="AJ124" s="14">
        <v>1.96763</v>
      </c>
      <c r="AK124" s="14">
        <v>0</v>
      </c>
      <c r="AL124" s="14">
        <f>SUM(AM124:AM124)</f>
        <v>0</v>
      </c>
      <c r="AM124" s="14">
        <v>0</v>
      </c>
      <c r="AN124" s="14">
        <f>SUM(AO124)</f>
        <v>0</v>
      </c>
      <c r="AO124" s="14">
        <v>0</v>
      </c>
      <c r="AP124" s="14">
        <f t="shared" si="30"/>
        <v>0</v>
      </c>
      <c r="AQ124" s="14"/>
      <c r="AR124" s="14">
        <v>0</v>
      </c>
      <c r="AS124" s="14">
        <f>SUM(AT124:AT124)</f>
        <v>0</v>
      </c>
      <c r="AT124" s="14">
        <v>0</v>
      </c>
    </row>
    <row r="125" spans="1:46" ht="13.5" customHeight="1">
      <c r="A125" s="30" t="s">
        <v>232</v>
      </c>
      <c r="B125" s="30"/>
      <c r="C125" s="30"/>
      <c r="D125" s="18" t="s">
        <v>1009</v>
      </c>
      <c r="E125" s="28">
        <v>483</v>
      </c>
      <c r="F125" s="25">
        <v>483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483</v>
      </c>
      <c r="N125" s="26">
        <v>50</v>
      </c>
      <c r="O125" s="26">
        <v>10</v>
      </c>
      <c r="P125" s="26">
        <v>0</v>
      </c>
      <c r="Q125" s="26">
        <v>20</v>
      </c>
      <c r="R125" s="26">
        <v>140</v>
      </c>
      <c r="S125" s="26">
        <v>0</v>
      </c>
      <c r="T125" s="26">
        <v>45</v>
      </c>
      <c r="U125" s="26">
        <v>0</v>
      </c>
      <c r="V125" s="26">
        <v>16</v>
      </c>
      <c r="W125" s="26">
        <v>0</v>
      </c>
      <c r="X125" s="26">
        <v>2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14">
        <f>SUM(AF125:AK125)</f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f>SUM(AM125:AM125)</f>
        <v>0</v>
      </c>
      <c r="AM125" s="14">
        <v>0</v>
      </c>
      <c r="AN125" s="14">
        <f>SUM(AO125)</f>
        <v>0</v>
      </c>
      <c r="AO125" s="14">
        <v>0</v>
      </c>
      <c r="AP125" s="14">
        <f t="shared" si="30"/>
        <v>0</v>
      </c>
      <c r="AQ125" s="14"/>
      <c r="AR125" s="14">
        <v>0</v>
      </c>
      <c r="AS125" s="14">
        <f>SUM(AT125:AT125)</f>
        <v>0</v>
      </c>
      <c r="AT125" s="14">
        <v>0</v>
      </c>
    </row>
    <row r="126" spans="1:46" ht="13.5" customHeight="1">
      <c r="A126" s="30" t="s">
        <v>233</v>
      </c>
      <c r="B126" s="30"/>
      <c r="C126" s="30"/>
      <c r="D126" s="5" t="s">
        <v>234</v>
      </c>
      <c r="E126" s="27">
        <v>754.337547</v>
      </c>
      <c r="F126" s="25">
        <f>SUM(F127:F129)</f>
        <v>754.337547</v>
      </c>
      <c r="G126" s="26">
        <v>347.67850000000004</v>
      </c>
      <c r="H126" s="26">
        <v>156.4598</v>
      </c>
      <c r="I126" s="26">
        <v>183.5537</v>
      </c>
      <c r="J126" s="26">
        <v>0</v>
      </c>
      <c r="K126" s="26">
        <v>0</v>
      </c>
      <c r="L126" s="26">
        <v>7.665</v>
      </c>
      <c r="M126" s="26">
        <v>380.297847</v>
      </c>
      <c r="N126" s="26">
        <v>50.1638</v>
      </c>
      <c r="O126" s="26">
        <v>0</v>
      </c>
      <c r="P126" s="26">
        <v>0</v>
      </c>
      <c r="Q126" s="26">
        <v>22</v>
      </c>
      <c r="R126" s="26">
        <v>32</v>
      </c>
      <c r="S126" s="26">
        <v>0</v>
      </c>
      <c r="T126" s="26">
        <v>20</v>
      </c>
      <c r="U126" s="26">
        <v>0</v>
      </c>
      <c r="V126" s="26">
        <v>9</v>
      </c>
      <c r="W126" s="26">
        <v>0</v>
      </c>
      <c r="X126" s="26">
        <v>2</v>
      </c>
      <c r="Y126" s="26">
        <v>8</v>
      </c>
      <c r="Z126" s="26">
        <v>0</v>
      </c>
      <c r="AA126" s="26">
        <v>0</v>
      </c>
      <c r="AB126" s="26">
        <v>0</v>
      </c>
      <c r="AC126" s="26">
        <v>0</v>
      </c>
      <c r="AD126" s="26">
        <v>0</v>
      </c>
      <c r="AE126" s="14">
        <f aca="true" t="shared" si="47" ref="AE126:AO126">SUM(AE127:AE129)</f>
        <v>26.3612</v>
      </c>
      <c r="AF126" s="14">
        <f t="shared" si="47"/>
        <v>0</v>
      </c>
      <c r="AG126" s="14">
        <f t="shared" si="47"/>
        <v>0</v>
      </c>
      <c r="AH126" s="14">
        <f t="shared" si="47"/>
        <v>0</v>
      </c>
      <c r="AI126" s="14">
        <f t="shared" si="47"/>
        <v>0</v>
      </c>
      <c r="AJ126" s="14">
        <f t="shared" si="47"/>
        <v>26.3612</v>
      </c>
      <c r="AK126" s="14">
        <f t="shared" si="47"/>
        <v>0</v>
      </c>
      <c r="AL126" s="14">
        <f t="shared" si="47"/>
        <v>0</v>
      </c>
      <c r="AM126" s="14">
        <f t="shared" si="47"/>
        <v>0</v>
      </c>
      <c r="AN126" s="14">
        <f t="shared" si="47"/>
        <v>0</v>
      </c>
      <c r="AO126" s="14">
        <f t="shared" si="47"/>
        <v>0</v>
      </c>
      <c r="AP126" s="14">
        <f t="shared" si="30"/>
        <v>0</v>
      </c>
      <c r="AQ126" s="14"/>
      <c r="AR126" s="14">
        <f>SUM(AR127:AR129)</f>
        <v>0</v>
      </c>
      <c r="AS126" s="14">
        <f>SUM(AS127:AS129)</f>
        <v>0</v>
      </c>
      <c r="AT126" s="14">
        <f>SUM(AT127:AT129)</f>
        <v>0</v>
      </c>
    </row>
    <row r="127" spans="1:46" ht="13.5" customHeight="1">
      <c r="A127" s="30" t="s">
        <v>235</v>
      </c>
      <c r="B127" s="30"/>
      <c r="C127" s="30"/>
      <c r="D127" s="5" t="s">
        <v>40</v>
      </c>
      <c r="E127" s="27">
        <v>435.5444</v>
      </c>
      <c r="F127" s="25">
        <v>435.5444</v>
      </c>
      <c r="G127" s="26">
        <v>347.67850000000004</v>
      </c>
      <c r="H127" s="26">
        <v>156.4598</v>
      </c>
      <c r="I127" s="26">
        <v>183.5537</v>
      </c>
      <c r="J127" s="26">
        <v>0</v>
      </c>
      <c r="K127" s="26">
        <v>0</v>
      </c>
      <c r="L127" s="26">
        <v>7.665</v>
      </c>
      <c r="M127" s="26">
        <v>61.5047</v>
      </c>
      <c r="N127" s="26">
        <v>7.1638</v>
      </c>
      <c r="O127" s="26">
        <v>0</v>
      </c>
      <c r="P127" s="26">
        <v>0</v>
      </c>
      <c r="Q127" s="26">
        <v>0</v>
      </c>
      <c r="R127" s="26">
        <v>0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0</v>
      </c>
      <c r="Z127" s="26">
        <v>0</v>
      </c>
      <c r="AA127" s="26">
        <v>0</v>
      </c>
      <c r="AB127" s="26">
        <v>0</v>
      </c>
      <c r="AC127" s="26">
        <v>0</v>
      </c>
      <c r="AD127" s="26">
        <v>0</v>
      </c>
      <c r="AE127" s="14">
        <f>SUM(AF127:AK127)</f>
        <v>26.3612</v>
      </c>
      <c r="AF127" s="14">
        <v>0</v>
      </c>
      <c r="AG127" s="14">
        <v>0</v>
      </c>
      <c r="AH127" s="14">
        <v>0</v>
      </c>
      <c r="AI127" s="14">
        <v>0</v>
      </c>
      <c r="AJ127" s="14">
        <v>26.3612</v>
      </c>
      <c r="AK127" s="14">
        <v>0</v>
      </c>
      <c r="AL127" s="14">
        <f>SUM(AM127:AM127)</f>
        <v>0</v>
      </c>
      <c r="AM127" s="14">
        <v>0</v>
      </c>
      <c r="AN127" s="14">
        <f>SUM(AO127)</f>
        <v>0</v>
      </c>
      <c r="AO127" s="14">
        <v>0</v>
      </c>
      <c r="AP127" s="14">
        <f t="shared" si="30"/>
        <v>0</v>
      </c>
      <c r="AQ127" s="14"/>
      <c r="AR127" s="14">
        <v>0</v>
      </c>
      <c r="AS127" s="14">
        <f>SUM(AT127:AT127)</f>
        <v>0</v>
      </c>
      <c r="AT127" s="14">
        <v>0</v>
      </c>
    </row>
    <row r="128" spans="1:46" ht="13.5" customHeight="1">
      <c r="A128" s="30" t="s">
        <v>236</v>
      </c>
      <c r="B128" s="30"/>
      <c r="C128" s="30"/>
      <c r="D128" s="5" t="s">
        <v>42</v>
      </c>
      <c r="E128" s="27">
        <v>135.793147</v>
      </c>
      <c r="F128" s="25">
        <v>135.793147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135.79314699999998</v>
      </c>
      <c r="N128" s="26">
        <v>7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9</v>
      </c>
      <c r="W128" s="26">
        <v>0</v>
      </c>
      <c r="X128" s="26">
        <v>2</v>
      </c>
      <c r="Y128" s="26">
        <v>8</v>
      </c>
      <c r="Z128" s="26">
        <v>0</v>
      </c>
      <c r="AA128" s="26">
        <v>0</v>
      </c>
      <c r="AB128" s="26">
        <v>0</v>
      </c>
      <c r="AC128" s="26">
        <v>0</v>
      </c>
      <c r="AD128" s="26">
        <v>0</v>
      </c>
      <c r="AE128" s="14">
        <f>SUM(AF128:AK128)</f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f>SUM(AM128:AM128)</f>
        <v>0</v>
      </c>
      <c r="AM128" s="14">
        <v>0</v>
      </c>
      <c r="AN128" s="14">
        <f>SUM(AO128)</f>
        <v>0</v>
      </c>
      <c r="AO128" s="14">
        <v>0</v>
      </c>
      <c r="AP128" s="14">
        <f t="shared" si="30"/>
        <v>0</v>
      </c>
      <c r="AQ128" s="14"/>
      <c r="AR128" s="14">
        <v>0</v>
      </c>
      <c r="AS128" s="14">
        <f>SUM(AT128:AT128)</f>
        <v>0</v>
      </c>
      <c r="AT128" s="14">
        <v>0</v>
      </c>
    </row>
    <row r="129" spans="1:46" ht="13.5" customHeight="1">
      <c r="A129" s="30" t="s">
        <v>237</v>
      </c>
      <c r="B129" s="30"/>
      <c r="C129" s="30"/>
      <c r="D129" s="5" t="s">
        <v>238</v>
      </c>
      <c r="E129" s="27">
        <v>183</v>
      </c>
      <c r="F129" s="25">
        <v>183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183</v>
      </c>
      <c r="N129" s="26">
        <v>36</v>
      </c>
      <c r="O129" s="26">
        <v>0</v>
      </c>
      <c r="P129" s="26">
        <v>0</v>
      </c>
      <c r="Q129" s="26">
        <v>22</v>
      </c>
      <c r="R129" s="26">
        <v>32</v>
      </c>
      <c r="S129" s="26">
        <v>0</v>
      </c>
      <c r="T129" s="26">
        <v>20</v>
      </c>
      <c r="U129" s="26">
        <v>0</v>
      </c>
      <c r="V129" s="26">
        <v>0</v>
      </c>
      <c r="W129" s="26">
        <v>0</v>
      </c>
      <c r="X129" s="26">
        <v>0</v>
      </c>
      <c r="Y129" s="26">
        <v>0</v>
      </c>
      <c r="Z129" s="26">
        <v>0</v>
      </c>
      <c r="AA129" s="26">
        <v>0</v>
      </c>
      <c r="AB129" s="26">
        <v>0</v>
      </c>
      <c r="AC129" s="26">
        <v>0</v>
      </c>
      <c r="AD129" s="26">
        <v>0</v>
      </c>
      <c r="AE129" s="14">
        <f>SUM(AF129:AK129)</f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f>SUM(AM129:AM129)</f>
        <v>0</v>
      </c>
      <c r="AM129" s="14">
        <v>0</v>
      </c>
      <c r="AN129" s="14">
        <f>SUM(AO129)</f>
        <v>0</v>
      </c>
      <c r="AO129" s="14">
        <v>0</v>
      </c>
      <c r="AP129" s="14">
        <f t="shared" si="30"/>
        <v>0</v>
      </c>
      <c r="AQ129" s="14"/>
      <c r="AR129" s="14">
        <v>0</v>
      </c>
      <c r="AS129" s="14">
        <f>SUM(AT129:AT129)</f>
        <v>0</v>
      </c>
      <c r="AT129" s="14">
        <v>0</v>
      </c>
    </row>
    <row r="130" spans="1:46" ht="13.5" customHeight="1">
      <c r="A130" s="30" t="s">
        <v>239</v>
      </c>
      <c r="B130" s="30"/>
      <c r="C130" s="30"/>
      <c r="D130" s="5" t="s">
        <v>240</v>
      </c>
      <c r="E130" s="27">
        <v>407.16555800000003</v>
      </c>
      <c r="F130" s="25">
        <f>SUM(F131:F133)</f>
        <v>407.16555800000003</v>
      </c>
      <c r="G130" s="26">
        <v>220.201</v>
      </c>
      <c r="H130" s="26">
        <v>93.049</v>
      </c>
      <c r="I130" s="26">
        <v>122</v>
      </c>
      <c r="J130" s="26">
        <v>0.284</v>
      </c>
      <c r="K130" s="26">
        <v>0</v>
      </c>
      <c r="L130" s="26">
        <v>4.868</v>
      </c>
      <c r="M130" s="26">
        <v>187.048658</v>
      </c>
      <c r="N130" s="26">
        <v>4.3324</v>
      </c>
      <c r="O130" s="26">
        <v>0</v>
      </c>
      <c r="P130" s="26">
        <v>0</v>
      </c>
      <c r="Q130" s="26">
        <v>0</v>
      </c>
      <c r="R130" s="26">
        <v>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30</v>
      </c>
      <c r="Y130" s="26">
        <v>6</v>
      </c>
      <c r="Z130" s="26">
        <v>0</v>
      </c>
      <c r="AA130" s="26">
        <v>0</v>
      </c>
      <c r="AB130" s="26">
        <v>0</v>
      </c>
      <c r="AC130" s="26">
        <v>0</v>
      </c>
      <c r="AD130" s="26">
        <v>0</v>
      </c>
      <c r="AE130" s="14">
        <f aca="true" t="shared" si="48" ref="AE130:AO130">SUM(AE131:AE133)</f>
        <v>0</v>
      </c>
      <c r="AF130" s="14">
        <f t="shared" si="48"/>
        <v>0</v>
      </c>
      <c r="AG130" s="14">
        <f t="shared" si="48"/>
        <v>0</v>
      </c>
      <c r="AH130" s="14">
        <f t="shared" si="48"/>
        <v>0</v>
      </c>
      <c r="AI130" s="14">
        <f t="shared" si="48"/>
        <v>0</v>
      </c>
      <c r="AJ130" s="14">
        <f t="shared" si="48"/>
        <v>0</v>
      </c>
      <c r="AK130" s="14">
        <f t="shared" si="48"/>
        <v>0</v>
      </c>
      <c r="AL130" s="14">
        <f t="shared" si="48"/>
        <v>0</v>
      </c>
      <c r="AM130" s="14">
        <f t="shared" si="48"/>
        <v>0</v>
      </c>
      <c r="AN130" s="14">
        <f t="shared" si="48"/>
        <v>0</v>
      </c>
      <c r="AO130" s="14">
        <f t="shared" si="48"/>
        <v>0</v>
      </c>
      <c r="AP130" s="14">
        <f t="shared" si="30"/>
        <v>0</v>
      </c>
      <c r="AQ130" s="14"/>
      <c r="AR130" s="14">
        <f>SUM(AR131:AR133)</f>
        <v>0</v>
      </c>
      <c r="AS130" s="14">
        <f>SUM(AS131:AS133)</f>
        <v>0</v>
      </c>
      <c r="AT130" s="14">
        <f>SUM(AT131:AT133)</f>
        <v>0</v>
      </c>
    </row>
    <row r="131" spans="1:46" ht="13.5" customHeight="1">
      <c r="A131" s="30" t="s">
        <v>241</v>
      </c>
      <c r="B131" s="30"/>
      <c r="C131" s="30"/>
      <c r="D131" s="5" t="s">
        <v>40</v>
      </c>
      <c r="E131" s="27">
        <v>258</v>
      </c>
      <c r="F131" s="25">
        <v>258</v>
      </c>
      <c r="G131" s="26">
        <v>220.201</v>
      </c>
      <c r="H131" s="26">
        <v>93.049</v>
      </c>
      <c r="I131" s="26">
        <v>122</v>
      </c>
      <c r="J131" s="26">
        <v>0.284</v>
      </c>
      <c r="K131" s="26">
        <v>0</v>
      </c>
      <c r="L131" s="26">
        <v>4.868</v>
      </c>
      <c r="M131" s="26">
        <v>37.8831</v>
      </c>
      <c r="N131" s="26">
        <v>2.3324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26">
        <v>0</v>
      </c>
      <c r="AE131" s="14">
        <f aca="true" t="shared" si="49" ref="AE131:AE141">SUM(AF131:AK131)</f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f aca="true" t="shared" si="50" ref="AL131:AL141">SUM(AM131:AM131)</f>
        <v>0</v>
      </c>
      <c r="AM131" s="14">
        <v>0</v>
      </c>
      <c r="AN131" s="14">
        <f aca="true" t="shared" si="51" ref="AN131:AN141">SUM(AO131)</f>
        <v>0</v>
      </c>
      <c r="AO131" s="14">
        <v>0</v>
      </c>
      <c r="AP131" s="14">
        <f t="shared" si="30"/>
        <v>0</v>
      </c>
      <c r="AQ131" s="14"/>
      <c r="AR131" s="14">
        <v>0</v>
      </c>
      <c r="AS131" s="14">
        <f aca="true" t="shared" si="52" ref="AS131:AS141">SUM(AT131:AT131)</f>
        <v>0</v>
      </c>
      <c r="AT131" s="14">
        <v>0</v>
      </c>
    </row>
    <row r="132" spans="1:46" ht="13.5" customHeight="1">
      <c r="A132" s="30" t="s">
        <v>242</v>
      </c>
      <c r="B132" s="30"/>
      <c r="C132" s="30"/>
      <c r="D132" s="5" t="s">
        <v>42</v>
      </c>
      <c r="E132" s="27">
        <v>113.40804399999999</v>
      </c>
      <c r="F132" s="25">
        <v>113.40804399999999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113.40804399999999</v>
      </c>
      <c r="N132" s="26">
        <v>2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30</v>
      </c>
      <c r="Y132" s="26">
        <v>6</v>
      </c>
      <c r="Z132" s="26">
        <v>0</v>
      </c>
      <c r="AA132" s="26">
        <v>0</v>
      </c>
      <c r="AB132" s="26">
        <v>0</v>
      </c>
      <c r="AC132" s="26">
        <v>0</v>
      </c>
      <c r="AD132" s="26">
        <v>0</v>
      </c>
      <c r="AE132" s="14">
        <f t="shared" si="49"/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f t="shared" si="50"/>
        <v>0</v>
      </c>
      <c r="AM132" s="14">
        <v>0</v>
      </c>
      <c r="AN132" s="14">
        <f t="shared" si="51"/>
        <v>0</v>
      </c>
      <c r="AO132" s="14">
        <v>0</v>
      </c>
      <c r="AP132" s="14">
        <f t="shared" si="30"/>
        <v>0</v>
      </c>
      <c r="AQ132" s="14"/>
      <c r="AR132" s="14">
        <v>0</v>
      </c>
      <c r="AS132" s="14">
        <f t="shared" si="52"/>
        <v>0</v>
      </c>
      <c r="AT132" s="14">
        <v>0</v>
      </c>
    </row>
    <row r="133" spans="1:46" ht="13.5" customHeight="1">
      <c r="A133" s="30" t="s">
        <v>243</v>
      </c>
      <c r="B133" s="30"/>
      <c r="C133" s="30"/>
      <c r="D133" s="5" t="s">
        <v>244</v>
      </c>
      <c r="E133" s="27">
        <v>35.757514</v>
      </c>
      <c r="F133" s="25">
        <v>35.757514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35.757514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0</v>
      </c>
      <c r="Z133" s="26">
        <v>0</v>
      </c>
      <c r="AA133" s="26">
        <v>0</v>
      </c>
      <c r="AB133" s="26">
        <v>0</v>
      </c>
      <c r="AC133" s="26">
        <v>0</v>
      </c>
      <c r="AD133" s="26">
        <v>0</v>
      </c>
      <c r="AE133" s="14">
        <f t="shared" si="49"/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f t="shared" si="50"/>
        <v>0</v>
      </c>
      <c r="AM133" s="14">
        <v>0</v>
      </c>
      <c r="AN133" s="14">
        <f t="shared" si="51"/>
        <v>0</v>
      </c>
      <c r="AO133" s="14">
        <v>0</v>
      </c>
      <c r="AP133" s="14">
        <f t="shared" si="30"/>
        <v>0</v>
      </c>
      <c r="AQ133" s="14"/>
      <c r="AR133" s="14">
        <v>0</v>
      </c>
      <c r="AS133" s="14">
        <f t="shared" si="52"/>
        <v>0</v>
      </c>
      <c r="AT133" s="14">
        <v>0</v>
      </c>
    </row>
    <row r="134" spans="1:46" ht="13.5" customHeight="1">
      <c r="A134" s="30" t="s">
        <v>245</v>
      </c>
      <c r="B134" s="30"/>
      <c r="C134" s="30"/>
      <c r="D134" s="5" t="s">
        <v>246</v>
      </c>
      <c r="E134" s="27">
        <v>228.82735</v>
      </c>
      <c r="F134" s="25">
        <v>228.82735</v>
      </c>
      <c r="G134" s="26">
        <v>99.41539999999999</v>
      </c>
      <c r="H134" s="26">
        <v>45.0395</v>
      </c>
      <c r="I134" s="26">
        <v>49.3009</v>
      </c>
      <c r="J134" s="26">
        <v>3</v>
      </c>
      <c r="K134" s="26">
        <v>0</v>
      </c>
      <c r="L134" s="26">
        <v>2.075</v>
      </c>
      <c r="M134" s="26">
        <v>122.2952</v>
      </c>
      <c r="N134" s="26">
        <v>1.9992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19</v>
      </c>
      <c r="Y134" s="26">
        <v>8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  <c r="AE134" s="14">
        <f t="shared" si="49"/>
        <v>7.11675</v>
      </c>
      <c r="AF134" s="14">
        <v>0</v>
      </c>
      <c r="AG134" s="14">
        <v>0</v>
      </c>
      <c r="AH134" s="14">
        <v>0</v>
      </c>
      <c r="AI134" s="14">
        <v>0</v>
      </c>
      <c r="AJ134" s="14">
        <v>7.11675</v>
      </c>
      <c r="AK134" s="14">
        <v>0</v>
      </c>
      <c r="AL134" s="14">
        <f t="shared" si="50"/>
        <v>0</v>
      </c>
      <c r="AM134" s="14">
        <v>0</v>
      </c>
      <c r="AN134" s="14">
        <f t="shared" si="51"/>
        <v>0</v>
      </c>
      <c r="AO134" s="14">
        <v>0</v>
      </c>
      <c r="AP134" s="14">
        <f t="shared" si="30"/>
        <v>0</v>
      </c>
      <c r="AQ134" s="14"/>
      <c r="AR134" s="14">
        <v>0</v>
      </c>
      <c r="AS134" s="14">
        <f t="shared" si="52"/>
        <v>0</v>
      </c>
      <c r="AT134" s="14">
        <v>0</v>
      </c>
    </row>
    <row r="135" spans="1:46" ht="13.5" customHeight="1">
      <c r="A135" s="30" t="s">
        <v>247</v>
      </c>
      <c r="B135" s="30"/>
      <c r="C135" s="30"/>
      <c r="D135" s="5" t="s">
        <v>40</v>
      </c>
      <c r="E135" s="27">
        <v>122.82735</v>
      </c>
      <c r="F135" s="25">
        <v>122.82735</v>
      </c>
      <c r="G135" s="26">
        <v>99.41539999999999</v>
      </c>
      <c r="H135" s="26">
        <v>45.0395</v>
      </c>
      <c r="I135" s="26">
        <v>49.3009</v>
      </c>
      <c r="J135" s="26">
        <v>3</v>
      </c>
      <c r="K135" s="26">
        <v>0</v>
      </c>
      <c r="L135" s="26">
        <v>2.075</v>
      </c>
      <c r="M135" s="26">
        <v>16.2952</v>
      </c>
      <c r="N135" s="26">
        <v>1.9992</v>
      </c>
      <c r="O135" s="26">
        <v>0</v>
      </c>
      <c r="P135" s="26">
        <v>0</v>
      </c>
      <c r="Q135" s="26">
        <v>0</v>
      </c>
      <c r="R135" s="26">
        <v>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0</v>
      </c>
      <c r="Z135" s="26">
        <v>0</v>
      </c>
      <c r="AA135" s="26">
        <v>0</v>
      </c>
      <c r="AB135" s="26">
        <v>0</v>
      </c>
      <c r="AC135" s="26">
        <v>0</v>
      </c>
      <c r="AD135" s="26">
        <v>0</v>
      </c>
      <c r="AE135" s="14">
        <f t="shared" si="49"/>
        <v>7.11675</v>
      </c>
      <c r="AF135" s="14">
        <v>0</v>
      </c>
      <c r="AG135" s="14">
        <v>0</v>
      </c>
      <c r="AH135" s="14">
        <v>0</v>
      </c>
      <c r="AI135" s="14">
        <v>0</v>
      </c>
      <c r="AJ135" s="14">
        <v>7.11675</v>
      </c>
      <c r="AK135" s="14">
        <v>0</v>
      </c>
      <c r="AL135" s="14">
        <f t="shared" si="50"/>
        <v>0</v>
      </c>
      <c r="AM135" s="14">
        <v>0</v>
      </c>
      <c r="AN135" s="14">
        <f t="shared" si="51"/>
        <v>0</v>
      </c>
      <c r="AO135" s="14">
        <v>0</v>
      </c>
      <c r="AP135" s="14">
        <f t="shared" si="30"/>
        <v>0</v>
      </c>
      <c r="AQ135" s="14"/>
      <c r="AR135" s="14">
        <v>0</v>
      </c>
      <c r="AS135" s="14">
        <f t="shared" si="52"/>
        <v>0</v>
      </c>
      <c r="AT135" s="14">
        <v>0</v>
      </c>
    </row>
    <row r="136" spans="1:46" ht="13.5" customHeight="1">
      <c r="A136" s="30" t="s">
        <v>248</v>
      </c>
      <c r="B136" s="30"/>
      <c r="C136" s="30"/>
      <c r="D136" s="5" t="s">
        <v>42</v>
      </c>
      <c r="E136" s="27">
        <v>99</v>
      </c>
      <c r="F136" s="25">
        <v>99</v>
      </c>
      <c r="G136" s="26">
        <v>0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99</v>
      </c>
      <c r="N136" s="26">
        <v>0</v>
      </c>
      <c r="O136" s="26">
        <v>0</v>
      </c>
      <c r="P136" s="26">
        <v>0</v>
      </c>
      <c r="Q136" s="26">
        <v>0</v>
      </c>
      <c r="R136" s="26">
        <v>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17</v>
      </c>
      <c r="Y136" s="26">
        <v>8</v>
      </c>
      <c r="Z136" s="26">
        <v>0</v>
      </c>
      <c r="AA136" s="26">
        <v>0</v>
      </c>
      <c r="AB136" s="26">
        <v>0</v>
      </c>
      <c r="AC136" s="26">
        <v>0</v>
      </c>
      <c r="AD136" s="26">
        <v>0</v>
      </c>
      <c r="AE136" s="14">
        <f t="shared" si="49"/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f t="shared" si="50"/>
        <v>0</v>
      </c>
      <c r="AM136" s="14">
        <v>0</v>
      </c>
      <c r="AN136" s="14">
        <f t="shared" si="51"/>
        <v>0</v>
      </c>
      <c r="AO136" s="14">
        <v>0</v>
      </c>
      <c r="AP136" s="14">
        <f aca="true" t="shared" si="53" ref="AP136:AP141">SUM(AQ136:AR136)</f>
        <v>0</v>
      </c>
      <c r="AQ136" s="14"/>
      <c r="AR136" s="14">
        <v>0</v>
      </c>
      <c r="AS136" s="14">
        <f t="shared" si="52"/>
        <v>0</v>
      </c>
      <c r="AT136" s="14">
        <v>0</v>
      </c>
    </row>
    <row r="137" spans="1:46" ht="13.5" customHeight="1">
      <c r="A137" s="30" t="s">
        <v>249</v>
      </c>
      <c r="B137" s="30"/>
      <c r="C137" s="30"/>
      <c r="D137" s="5" t="s">
        <v>250</v>
      </c>
      <c r="E137" s="27">
        <v>7</v>
      </c>
      <c r="F137" s="25">
        <v>7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7</v>
      </c>
      <c r="N137" s="26">
        <v>0</v>
      </c>
      <c r="O137" s="26">
        <v>0</v>
      </c>
      <c r="P137" s="26">
        <v>0</v>
      </c>
      <c r="Q137" s="26">
        <v>0</v>
      </c>
      <c r="R137" s="26">
        <v>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2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14">
        <f t="shared" si="49"/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f t="shared" si="50"/>
        <v>0</v>
      </c>
      <c r="AM137" s="14">
        <v>0</v>
      </c>
      <c r="AN137" s="14">
        <f t="shared" si="51"/>
        <v>0</v>
      </c>
      <c r="AO137" s="14">
        <v>0</v>
      </c>
      <c r="AP137" s="14">
        <f t="shared" si="53"/>
        <v>0</v>
      </c>
      <c r="AQ137" s="14"/>
      <c r="AR137" s="14">
        <v>0</v>
      </c>
      <c r="AS137" s="14">
        <f t="shared" si="52"/>
        <v>0</v>
      </c>
      <c r="AT137" s="14">
        <v>0</v>
      </c>
    </row>
    <row r="138" spans="1:46" ht="13.5" customHeight="1">
      <c r="A138" s="30" t="s">
        <v>251</v>
      </c>
      <c r="B138" s="30"/>
      <c r="C138" s="30"/>
      <c r="D138" s="5" t="s">
        <v>252</v>
      </c>
      <c r="E138" s="27">
        <v>17.2</v>
      </c>
      <c r="F138" s="25">
        <v>17.2</v>
      </c>
      <c r="G138" s="26">
        <v>0</v>
      </c>
      <c r="H138" s="26">
        <v>0</v>
      </c>
      <c r="I138" s="26">
        <v>0</v>
      </c>
      <c r="J138" s="26">
        <v>0</v>
      </c>
      <c r="K138" s="26">
        <v>0</v>
      </c>
      <c r="L138" s="26">
        <v>0</v>
      </c>
      <c r="M138" s="26">
        <v>17.2</v>
      </c>
      <c r="N138" s="26">
        <v>0</v>
      </c>
      <c r="O138" s="26">
        <v>0</v>
      </c>
      <c r="P138" s="26">
        <v>0</v>
      </c>
      <c r="Q138" s="26">
        <v>0</v>
      </c>
      <c r="R138" s="26">
        <v>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0</v>
      </c>
      <c r="Z138" s="26">
        <v>0</v>
      </c>
      <c r="AA138" s="26">
        <v>0</v>
      </c>
      <c r="AB138" s="26">
        <v>0</v>
      </c>
      <c r="AC138" s="26">
        <v>0</v>
      </c>
      <c r="AD138" s="26">
        <v>0</v>
      </c>
      <c r="AE138" s="14">
        <f t="shared" si="49"/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f t="shared" si="50"/>
        <v>0</v>
      </c>
      <c r="AM138" s="14">
        <v>0</v>
      </c>
      <c r="AN138" s="14">
        <f t="shared" si="51"/>
        <v>0</v>
      </c>
      <c r="AO138" s="14">
        <v>0</v>
      </c>
      <c r="AP138" s="14">
        <f t="shared" si="53"/>
        <v>0</v>
      </c>
      <c r="AQ138" s="14"/>
      <c r="AR138" s="14">
        <v>0</v>
      </c>
      <c r="AS138" s="14">
        <f t="shared" si="52"/>
        <v>0</v>
      </c>
      <c r="AT138" s="14">
        <v>0</v>
      </c>
    </row>
    <row r="139" spans="1:46" ht="13.5" customHeight="1">
      <c r="A139" s="30" t="s">
        <v>253</v>
      </c>
      <c r="B139" s="30"/>
      <c r="C139" s="30"/>
      <c r="D139" s="5" t="s">
        <v>254</v>
      </c>
      <c r="E139" s="27">
        <v>17.2</v>
      </c>
      <c r="F139" s="25">
        <v>17.2</v>
      </c>
      <c r="G139" s="26">
        <v>0</v>
      </c>
      <c r="H139" s="26">
        <v>0</v>
      </c>
      <c r="I139" s="26">
        <v>0</v>
      </c>
      <c r="J139" s="26">
        <v>0</v>
      </c>
      <c r="K139" s="26">
        <v>0</v>
      </c>
      <c r="L139" s="26">
        <v>0</v>
      </c>
      <c r="M139" s="26">
        <v>17.2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  <c r="AD139" s="26">
        <v>0</v>
      </c>
      <c r="AE139" s="14">
        <f t="shared" si="49"/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f t="shared" si="50"/>
        <v>0</v>
      </c>
      <c r="AM139" s="14">
        <v>0</v>
      </c>
      <c r="AN139" s="14">
        <f t="shared" si="51"/>
        <v>0</v>
      </c>
      <c r="AO139" s="14">
        <v>0</v>
      </c>
      <c r="AP139" s="14">
        <f t="shared" si="53"/>
        <v>0</v>
      </c>
      <c r="AQ139" s="14"/>
      <c r="AR139" s="14">
        <v>0</v>
      </c>
      <c r="AS139" s="14">
        <f t="shared" si="52"/>
        <v>0</v>
      </c>
      <c r="AT139" s="14">
        <v>0</v>
      </c>
    </row>
    <row r="140" spans="1:46" ht="13.5" customHeight="1">
      <c r="A140" s="30" t="s">
        <v>255</v>
      </c>
      <c r="B140" s="30"/>
      <c r="C140" s="30"/>
      <c r="D140" s="5" t="s">
        <v>256</v>
      </c>
      <c r="E140" s="27">
        <v>92</v>
      </c>
      <c r="F140" s="25">
        <v>92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92</v>
      </c>
      <c r="N140" s="26">
        <v>90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2</v>
      </c>
      <c r="Y140" s="26">
        <v>0</v>
      </c>
      <c r="Z140" s="26">
        <v>0</v>
      </c>
      <c r="AA140" s="26">
        <v>0</v>
      </c>
      <c r="AB140" s="26">
        <v>0</v>
      </c>
      <c r="AC140" s="26">
        <v>0</v>
      </c>
      <c r="AD140" s="26">
        <v>0</v>
      </c>
      <c r="AE140" s="14">
        <f t="shared" si="49"/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f t="shared" si="50"/>
        <v>0</v>
      </c>
      <c r="AM140" s="14">
        <v>0</v>
      </c>
      <c r="AN140" s="14">
        <f t="shared" si="51"/>
        <v>0</v>
      </c>
      <c r="AO140" s="14">
        <v>0</v>
      </c>
      <c r="AP140" s="14">
        <f t="shared" si="53"/>
        <v>0</v>
      </c>
      <c r="AQ140" s="14"/>
      <c r="AR140" s="14">
        <v>0</v>
      </c>
      <c r="AS140" s="14">
        <f t="shared" si="52"/>
        <v>0</v>
      </c>
      <c r="AT140" s="14">
        <v>0</v>
      </c>
    </row>
    <row r="141" spans="1:46" ht="13.5" customHeight="1">
      <c r="A141" s="30" t="s">
        <v>257</v>
      </c>
      <c r="B141" s="30"/>
      <c r="C141" s="30"/>
      <c r="D141" s="5" t="s">
        <v>256</v>
      </c>
      <c r="E141" s="27">
        <v>92</v>
      </c>
      <c r="F141" s="25">
        <v>92</v>
      </c>
      <c r="G141" s="26">
        <v>0</v>
      </c>
      <c r="H141" s="26">
        <v>0</v>
      </c>
      <c r="I141" s="26">
        <v>0</v>
      </c>
      <c r="J141" s="26">
        <v>0</v>
      </c>
      <c r="K141" s="26">
        <v>0</v>
      </c>
      <c r="L141" s="26">
        <v>0</v>
      </c>
      <c r="M141" s="26">
        <v>92</v>
      </c>
      <c r="N141" s="26">
        <v>90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2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  <c r="AD141" s="26">
        <v>0</v>
      </c>
      <c r="AE141" s="14">
        <f t="shared" si="49"/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4">
        <v>0</v>
      </c>
      <c r="AL141" s="14">
        <f t="shared" si="50"/>
        <v>0</v>
      </c>
      <c r="AM141" s="14">
        <v>0</v>
      </c>
      <c r="AN141" s="14">
        <f t="shared" si="51"/>
        <v>0</v>
      </c>
      <c r="AO141" s="14">
        <v>0</v>
      </c>
      <c r="AP141" s="14">
        <f t="shared" si="53"/>
        <v>0</v>
      </c>
      <c r="AQ141" s="14"/>
      <c r="AR141" s="14">
        <v>0</v>
      </c>
      <c r="AS141" s="14">
        <f t="shared" si="52"/>
        <v>0</v>
      </c>
      <c r="AT141" s="14">
        <v>0</v>
      </c>
    </row>
    <row r="142" spans="1:46" ht="13.5" customHeight="1">
      <c r="A142" s="30" t="s">
        <v>258</v>
      </c>
      <c r="B142" s="30"/>
      <c r="C142" s="30"/>
      <c r="D142" s="5" t="s">
        <v>259</v>
      </c>
      <c r="E142" s="27">
        <v>3646</v>
      </c>
      <c r="F142" s="25">
        <f>SUM(F143)</f>
        <v>3646</v>
      </c>
      <c r="G142" s="26">
        <v>0</v>
      </c>
      <c r="H142" s="26">
        <v>0</v>
      </c>
      <c r="I142" s="26">
        <v>0</v>
      </c>
      <c r="J142" s="26">
        <v>0</v>
      </c>
      <c r="K142" s="26">
        <v>0</v>
      </c>
      <c r="L142" s="26">
        <v>0</v>
      </c>
      <c r="M142" s="26">
        <v>3622</v>
      </c>
      <c r="N142" s="26">
        <v>404</v>
      </c>
      <c r="O142" s="26">
        <v>0</v>
      </c>
      <c r="P142" s="26">
        <v>0</v>
      </c>
      <c r="Q142" s="26">
        <v>200</v>
      </c>
      <c r="R142" s="26">
        <v>865</v>
      </c>
      <c r="S142" s="26">
        <v>0</v>
      </c>
      <c r="T142" s="26">
        <v>0</v>
      </c>
      <c r="U142" s="26">
        <v>37</v>
      </c>
      <c r="V142" s="26">
        <v>0</v>
      </c>
      <c r="W142" s="26">
        <v>0</v>
      </c>
      <c r="X142" s="26">
        <v>0</v>
      </c>
      <c r="Y142" s="26">
        <v>0</v>
      </c>
      <c r="Z142" s="26">
        <v>203</v>
      </c>
      <c r="AA142" s="26">
        <v>0</v>
      </c>
      <c r="AB142" s="26">
        <v>0</v>
      </c>
      <c r="AC142" s="26">
        <v>0</v>
      </c>
      <c r="AD142" s="26">
        <v>0</v>
      </c>
      <c r="AE142" s="14">
        <f aca="true" t="shared" si="54" ref="AE142:AT142">SUM(AE143)</f>
        <v>0</v>
      </c>
      <c r="AF142" s="14">
        <f t="shared" si="54"/>
        <v>0</v>
      </c>
      <c r="AG142" s="14">
        <f t="shared" si="54"/>
        <v>0</v>
      </c>
      <c r="AH142" s="14">
        <f t="shared" si="54"/>
        <v>0</v>
      </c>
      <c r="AI142" s="14">
        <f t="shared" si="54"/>
        <v>0</v>
      </c>
      <c r="AJ142" s="14">
        <f t="shared" si="54"/>
        <v>0</v>
      </c>
      <c r="AK142" s="14">
        <f t="shared" si="54"/>
        <v>0</v>
      </c>
      <c r="AL142" s="14">
        <f t="shared" si="54"/>
        <v>0</v>
      </c>
      <c r="AM142" s="14">
        <f t="shared" si="54"/>
        <v>0</v>
      </c>
      <c r="AN142" s="14">
        <f t="shared" si="54"/>
        <v>0</v>
      </c>
      <c r="AO142" s="14">
        <f t="shared" si="54"/>
        <v>0</v>
      </c>
      <c r="AP142" s="14">
        <f t="shared" si="54"/>
        <v>24</v>
      </c>
      <c r="AQ142" s="14">
        <f t="shared" si="54"/>
        <v>24</v>
      </c>
      <c r="AR142" s="14">
        <f t="shared" si="54"/>
        <v>0</v>
      </c>
      <c r="AS142" s="14">
        <f t="shared" si="54"/>
        <v>0</v>
      </c>
      <c r="AT142" s="14">
        <f t="shared" si="54"/>
        <v>0</v>
      </c>
    </row>
    <row r="143" spans="1:46" ht="13.5" customHeight="1">
      <c r="A143" s="30" t="s">
        <v>260</v>
      </c>
      <c r="B143" s="30"/>
      <c r="C143" s="30"/>
      <c r="D143" s="5" t="s">
        <v>259</v>
      </c>
      <c r="E143" s="27">
        <v>3646</v>
      </c>
      <c r="F143" s="25">
        <v>3646</v>
      </c>
      <c r="G143" s="26">
        <v>0</v>
      </c>
      <c r="H143" s="26">
        <v>0</v>
      </c>
      <c r="I143" s="26">
        <v>0</v>
      </c>
      <c r="J143" s="26">
        <v>0</v>
      </c>
      <c r="K143" s="26">
        <v>0</v>
      </c>
      <c r="L143" s="26">
        <v>0</v>
      </c>
      <c r="M143" s="26">
        <v>3622</v>
      </c>
      <c r="N143" s="26">
        <v>404</v>
      </c>
      <c r="O143" s="26">
        <v>0</v>
      </c>
      <c r="P143" s="26">
        <v>0</v>
      </c>
      <c r="Q143" s="26">
        <v>200</v>
      </c>
      <c r="R143" s="26">
        <v>865</v>
      </c>
      <c r="S143" s="26">
        <v>0</v>
      </c>
      <c r="T143" s="26">
        <v>0</v>
      </c>
      <c r="U143" s="26">
        <v>37</v>
      </c>
      <c r="V143" s="26">
        <v>0</v>
      </c>
      <c r="W143" s="26">
        <v>0</v>
      </c>
      <c r="X143" s="26">
        <v>0</v>
      </c>
      <c r="Y143" s="26">
        <v>0</v>
      </c>
      <c r="Z143" s="26">
        <v>203</v>
      </c>
      <c r="AA143" s="26">
        <v>0</v>
      </c>
      <c r="AB143" s="26">
        <v>0</v>
      </c>
      <c r="AC143" s="26">
        <v>0</v>
      </c>
      <c r="AD143" s="26">
        <v>0</v>
      </c>
      <c r="AE143" s="14">
        <f aca="true" t="shared" si="55" ref="AE143:AE149">SUM(AF143:AK143)</f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4">
        <v>0</v>
      </c>
      <c r="AL143" s="14">
        <f aca="true" t="shared" si="56" ref="AL143:AL149">SUM(AM143:AM143)</f>
        <v>0</v>
      </c>
      <c r="AM143" s="14">
        <v>0</v>
      </c>
      <c r="AN143" s="14">
        <f aca="true" t="shared" si="57" ref="AN143:AN149">SUM(AO143)</f>
        <v>0</v>
      </c>
      <c r="AO143" s="14">
        <v>0</v>
      </c>
      <c r="AP143" s="14">
        <f aca="true" t="shared" si="58" ref="AP143:AP149">SUM(AQ143:AR143)</f>
        <v>24</v>
      </c>
      <c r="AQ143" s="14">
        <v>24</v>
      </c>
      <c r="AR143" s="14">
        <v>0</v>
      </c>
      <c r="AS143" s="14">
        <f aca="true" t="shared" si="59" ref="AS143:AS149">SUM(AT143:AT143)</f>
        <v>0</v>
      </c>
      <c r="AT143" s="14">
        <v>0</v>
      </c>
    </row>
    <row r="144" spans="1:46" ht="13.5" customHeight="1">
      <c r="A144" s="30" t="s">
        <v>261</v>
      </c>
      <c r="B144" s="30"/>
      <c r="C144" s="30"/>
      <c r="D144" s="5" t="s">
        <v>262</v>
      </c>
      <c r="E144" s="27">
        <v>0.16</v>
      </c>
      <c r="F144" s="25">
        <v>0.16</v>
      </c>
      <c r="G144" s="26">
        <v>0.16</v>
      </c>
      <c r="H144" s="26">
        <v>0</v>
      </c>
      <c r="I144" s="26">
        <v>0</v>
      </c>
      <c r="J144" s="26">
        <v>0</v>
      </c>
      <c r="K144" s="26">
        <v>0</v>
      </c>
      <c r="L144" s="26">
        <v>0.16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  <c r="AD144" s="26">
        <v>0</v>
      </c>
      <c r="AE144" s="14">
        <f t="shared" si="55"/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f t="shared" si="56"/>
        <v>0</v>
      </c>
      <c r="AM144" s="14">
        <v>0</v>
      </c>
      <c r="AN144" s="14">
        <f t="shared" si="57"/>
        <v>0</v>
      </c>
      <c r="AO144" s="14">
        <v>0</v>
      </c>
      <c r="AP144" s="14">
        <f t="shared" si="58"/>
        <v>0</v>
      </c>
      <c r="AQ144" s="14"/>
      <c r="AR144" s="14">
        <v>0</v>
      </c>
      <c r="AS144" s="14">
        <f t="shared" si="59"/>
        <v>0</v>
      </c>
      <c r="AT144" s="14">
        <v>0</v>
      </c>
    </row>
    <row r="145" spans="1:46" ht="13.5" customHeight="1">
      <c r="A145" s="30" t="s">
        <v>263</v>
      </c>
      <c r="B145" s="30"/>
      <c r="C145" s="30"/>
      <c r="D145" s="5" t="s">
        <v>264</v>
      </c>
      <c r="E145" s="27">
        <v>0.16</v>
      </c>
      <c r="F145" s="25">
        <v>0.16</v>
      </c>
      <c r="G145" s="26">
        <v>0.16</v>
      </c>
      <c r="H145" s="26">
        <v>0</v>
      </c>
      <c r="I145" s="26">
        <v>0</v>
      </c>
      <c r="J145" s="26">
        <v>0</v>
      </c>
      <c r="K145" s="26">
        <v>0</v>
      </c>
      <c r="L145" s="26">
        <v>0.16</v>
      </c>
      <c r="M145" s="26">
        <v>0</v>
      </c>
      <c r="N145" s="26">
        <v>0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0</v>
      </c>
      <c r="V145" s="26">
        <v>0</v>
      </c>
      <c r="W145" s="26">
        <v>0</v>
      </c>
      <c r="X145" s="26">
        <v>0</v>
      </c>
      <c r="Y145" s="26">
        <v>0</v>
      </c>
      <c r="Z145" s="26">
        <v>0</v>
      </c>
      <c r="AA145" s="26">
        <v>0</v>
      </c>
      <c r="AB145" s="26">
        <v>0</v>
      </c>
      <c r="AC145" s="26">
        <v>0</v>
      </c>
      <c r="AD145" s="26">
        <v>0</v>
      </c>
      <c r="AE145" s="14">
        <f t="shared" si="55"/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0</v>
      </c>
      <c r="AL145" s="14">
        <f t="shared" si="56"/>
        <v>0</v>
      </c>
      <c r="AM145" s="14">
        <v>0</v>
      </c>
      <c r="AN145" s="14">
        <f t="shared" si="57"/>
        <v>0</v>
      </c>
      <c r="AO145" s="14">
        <v>0</v>
      </c>
      <c r="AP145" s="14">
        <f t="shared" si="58"/>
        <v>0</v>
      </c>
      <c r="AQ145" s="14"/>
      <c r="AR145" s="14">
        <v>0</v>
      </c>
      <c r="AS145" s="14">
        <f t="shared" si="59"/>
        <v>0</v>
      </c>
      <c r="AT145" s="14">
        <v>0</v>
      </c>
    </row>
    <row r="146" spans="1:46" ht="13.5" customHeight="1">
      <c r="A146" s="30" t="s">
        <v>266</v>
      </c>
      <c r="B146" s="30"/>
      <c r="C146" s="30"/>
      <c r="D146" s="5" t="s">
        <v>40</v>
      </c>
      <c r="E146" s="27">
        <v>0.16</v>
      </c>
      <c r="F146" s="25">
        <v>0.16</v>
      </c>
      <c r="G146" s="26">
        <v>0.16</v>
      </c>
      <c r="H146" s="26">
        <v>0</v>
      </c>
      <c r="I146" s="26">
        <v>0</v>
      </c>
      <c r="J146" s="26">
        <v>0</v>
      </c>
      <c r="K146" s="26">
        <v>0</v>
      </c>
      <c r="L146" s="26">
        <v>0.16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  <c r="Z146" s="26">
        <v>0</v>
      </c>
      <c r="AA146" s="26">
        <v>0</v>
      </c>
      <c r="AB146" s="26">
        <v>0</v>
      </c>
      <c r="AC146" s="26">
        <v>0</v>
      </c>
      <c r="AD146" s="26">
        <v>0</v>
      </c>
      <c r="AE146" s="14">
        <f t="shared" si="55"/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f t="shared" si="56"/>
        <v>0</v>
      </c>
      <c r="AM146" s="14">
        <v>0</v>
      </c>
      <c r="AN146" s="14">
        <f t="shared" si="57"/>
        <v>0</v>
      </c>
      <c r="AO146" s="14">
        <v>0</v>
      </c>
      <c r="AP146" s="14">
        <f t="shared" si="58"/>
        <v>0</v>
      </c>
      <c r="AQ146" s="14"/>
      <c r="AR146" s="14">
        <v>0</v>
      </c>
      <c r="AS146" s="14">
        <f t="shared" si="59"/>
        <v>0</v>
      </c>
      <c r="AT146" s="14">
        <v>0</v>
      </c>
    </row>
    <row r="147" spans="1:46" ht="13.5" customHeight="1">
      <c r="A147" s="30" t="s">
        <v>267</v>
      </c>
      <c r="B147" s="30"/>
      <c r="C147" s="30"/>
      <c r="D147" s="5" t="s">
        <v>268</v>
      </c>
      <c r="E147" s="27">
        <v>66.5</v>
      </c>
      <c r="F147" s="25">
        <v>66.5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26">
        <v>0</v>
      </c>
      <c r="M147" s="26">
        <v>66.5</v>
      </c>
      <c r="N147" s="26">
        <v>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0</v>
      </c>
      <c r="V147" s="26">
        <v>0</v>
      </c>
      <c r="W147" s="26">
        <v>0</v>
      </c>
      <c r="X147" s="26">
        <v>0</v>
      </c>
      <c r="Y147" s="26">
        <v>0</v>
      </c>
      <c r="Z147" s="26">
        <v>0</v>
      </c>
      <c r="AA147" s="26">
        <v>0</v>
      </c>
      <c r="AB147" s="26">
        <v>0</v>
      </c>
      <c r="AC147" s="26">
        <v>0</v>
      </c>
      <c r="AD147" s="26">
        <v>0</v>
      </c>
      <c r="AE147" s="14">
        <f t="shared" si="55"/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0</v>
      </c>
      <c r="AL147" s="14">
        <f t="shared" si="56"/>
        <v>0</v>
      </c>
      <c r="AM147" s="14">
        <v>0</v>
      </c>
      <c r="AN147" s="14">
        <f t="shared" si="57"/>
        <v>0</v>
      </c>
      <c r="AO147" s="14">
        <v>0</v>
      </c>
      <c r="AP147" s="14">
        <f t="shared" si="58"/>
        <v>0</v>
      </c>
      <c r="AQ147" s="14"/>
      <c r="AR147" s="14">
        <v>0</v>
      </c>
      <c r="AS147" s="14">
        <f t="shared" si="59"/>
        <v>0</v>
      </c>
      <c r="AT147" s="14">
        <v>0</v>
      </c>
    </row>
    <row r="148" spans="1:46" ht="13.5" customHeight="1">
      <c r="A148" s="30" t="s">
        <v>269</v>
      </c>
      <c r="B148" s="30"/>
      <c r="C148" s="30"/>
      <c r="D148" s="5" t="s">
        <v>270</v>
      </c>
      <c r="E148" s="27">
        <v>66.5</v>
      </c>
      <c r="F148" s="25">
        <v>66.5</v>
      </c>
      <c r="G148" s="26">
        <v>0</v>
      </c>
      <c r="H148" s="26">
        <v>0</v>
      </c>
      <c r="I148" s="26">
        <v>0</v>
      </c>
      <c r="J148" s="26">
        <v>0</v>
      </c>
      <c r="K148" s="26">
        <v>0</v>
      </c>
      <c r="L148" s="26">
        <v>0</v>
      </c>
      <c r="M148" s="26">
        <v>66.5</v>
      </c>
      <c r="N148" s="26">
        <v>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0</v>
      </c>
      <c r="V148" s="26">
        <v>0</v>
      </c>
      <c r="W148" s="26">
        <v>0</v>
      </c>
      <c r="X148" s="26">
        <v>0</v>
      </c>
      <c r="Y148" s="26">
        <v>0</v>
      </c>
      <c r="Z148" s="26">
        <v>0</v>
      </c>
      <c r="AA148" s="26">
        <v>0</v>
      </c>
      <c r="AB148" s="26">
        <v>0</v>
      </c>
      <c r="AC148" s="26">
        <v>0</v>
      </c>
      <c r="AD148" s="26">
        <v>0</v>
      </c>
      <c r="AE148" s="14">
        <f t="shared" si="55"/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f t="shared" si="56"/>
        <v>0</v>
      </c>
      <c r="AM148" s="14">
        <v>0</v>
      </c>
      <c r="AN148" s="14">
        <f t="shared" si="57"/>
        <v>0</v>
      </c>
      <c r="AO148" s="14">
        <v>0</v>
      </c>
      <c r="AP148" s="14">
        <f t="shared" si="58"/>
        <v>0</v>
      </c>
      <c r="AQ148" s="14"/>
      <c r="AR148" s="14">
        <v>0</v>
      </c>
      <c r="AS148" s="14">
        <f t="shared" si="59"/>
        <v>0</v>
      </c>
      <c r="AT148" s="14">
        <v>0</v>
      </c>
    </row>
    <row r="149" spans="1:46" ht="13.5" customHeight="1">
      <c r="A149" s="30" t="s">
        <v>271</v>
      </c>
      <c r="B149" s="30"/>
      <c r="C149" s="30"/>
      <c r="D149" s="5" t="s">
        <v>270</v>
      </c>
      <c r="E149" s="27">
        <v>66.5</v>
      </c>
      <c r="F149" s="25">
        <v>66.5</v>
      </c>
      <c r="G149" s="26">
        <v>0</v>
      </c>
      <c r="H149" s="26">
        <v>0</v>
      </c>
      <c r="I149" s="26">
        <v>0</v>
      </c>
      <c r="J149" s="26">
        <v>0</v>
      </c>
      <c r="K149" s="26">
        <v>0</v>
      </c>
      <c r="L149" s="26">
        <v>0</v>
      </c>
      <c r="M149" s="26">
        <v>66.5</v>
      </c>
      <c r="N149" s="26">
        <v>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0</v>
      </c>
      <c r="V149" s="26">
        <v>0</v>
      </c>
      <c r="W149" s="26">
        <v>0</v>
      </c>
      <c r="X149" s="26">
        <v>0</v>
      </c>
      <c r="Y149" s="26">
        <v>0</v>
      </c>
      <c r="Z149" s="26">
        <v>0</v>
      </c>
      <c r="AA149" s="26">
        <v>0</v>
      </c>
      <c r="AB149" s="26">
        <v>0</v>
      </c>
      <c r="AC149" s="26">
        <v>0</v>
      </c>
      <c r="AD149" s="26">
        <v>0</v>
      </c>
      <c r="AE149" s="14">
        <f t="shared" si="55"/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f t="shared" si="56"/>
        <v>0</v>
      </c>
      <c r="AM149" s="14">
        <v>0</v>
      </c>
      <c r="AN149" s="14">
        <f t="shared" si="57"/>
        <v>0</v>
      </c>
      <c r="AO149" s="14">
        <v>0</v>
      </c>
      <c r="AP149" s="14">
        <f t="shared" si="58"/>
        <v>0</v>
      </c>
      <c r="AQ149" s="14"/>
      <c r="AR149" s="14">
        <v>0</v>
      </c>
      <c r="AS149" s="14">
        <f t="shared" si="59"/>
        <v>0</v>
      </c>
      <c r="AT149" s="14">
        <v>0</v>
      </c>
    </row>
    <row r="150" spans="1:46" ht="13.5" customHeight="1">
      <c r="A150" s="30" t="s">
        <v>272</v>
      </c>
      <c r="B150" s="30"/>
      <c r="C150" s="30"/>
      <c r="D150" s="5" t="s">
        <v>273</v>
      </c>
      <c r="E150" s="27">
        <v>39448.432173999994</v>
      </c>
      <c r="F150" s="25">
        <f>SUM(F151,F155,F171,F173,F176,F186,F191,F194)</f>
        <v>39448.432173999994</v>
      </c>
      <c r="G150" s="26">
        <v>11076.569103</v>
      </c>
      <c r="H150" s="26">
        <v>4473.9191519999995</v>
      </c>
      <c r="I150" s="26">
        <v>6102.813151</v>
      </c>
      <c r="J150" s="26">
        <v>227.751</v>
      </c>
      <c r="K150" s="26">
        <v>0</v>
      </c>
      <c r="L150" s="26">
        <v>272.0858</v>
      </c>
      <c r="M150" s="26">
        <v>20021.338407</v>
      </c>
      <c r="N150" s="26">
        <v>1722.08333</v>
      </c>
      <c r="O150" s="26">
        <v>3</v>
      </c>
      <c r="P150" s="26">
        <v>0</v>
      </c>
      <c r="Q150" s="26">
        <v>100</v>
      </c>
      <c r="R150" s="26">
        <v>400</v>
      </c>
      <c r="S150" s="26">
        <v>0</v>
      </c>
      <c r="T150" s="26">
        <v>1000</v>
      </c>
      <c r="U150" s="26">
        <v>0</v>
      </c>
      <c r="V150" s="26">
        <v>37</v>
      </c>
      <c r="W150" s="26">
        <v>7</v>
      </c>
      <c r="X150" s="26">
        <v>4</v>
      </c>
      <c r="Y150" s="26">
        <v>4</v>
      </c>
      <c r="Z150" s="26">
        <v>186</v>
      </c>
      <c r="AA150" s="26">
        <v>0</v>
      </c>
      <c r="AB150" s="26">
        <v>0</v>
      </c>
      <c r="AC150" s="26">
        <v>4</v>
      </c>
      <c r="AD150" s="26">
        <v>0</v>
      </c>
      <c r="AE150" s="14">
        <f aca="true" t="shared" si="60" ref="AE150:AT150">SUM(AE151,AE155,AE171,AE173,AE176,AE186,AE191,AE194)</f>
        <v>781.3237799999999</v>
      </c>
      <c r="AF150" s="14">
        <f t="shared" si="60"/>
        <v>0</v>
      </c>
      <c r="AG150" s="14">
        <f t="shared" si="60"/>
        <v>0</v>
      </c>
      <c r="AH150" s="14">
        <f t="shared" si="60"/>
        <v>0</v>
      </c>
      <c r="AI150" s="14">
        <f t="shared" si="60"/>
        <v>0</v>
      </c>
      <c r="AJ150" s="14">
        <f t="shared" si="60"/>
        <v>781.3237799999999</v>
      </c>
      <c r="AK150" s="14">
        <f t="shared" si="60"/>
        <v>0</v>
      </c>
      <c r="AL150" s="14">
        <f t="shared" si="60"/>
        <v>0</v>
      </c>
      <c r="AM150" s="14">
        <f t="shared" si="60"/>
        <v>0</v>
      </c>
      <c r="AN150" s="14">
        <f t="shared" si="60"/>
        <v>80.125311</v>
      </c>
      <c r="AO150" s="14">
        <f t="shared" si="60"/>
        <v>80.125311</v>
      </c>
      <c r="AP150" s="14">
        <f t="shared" si="60"/>
        <v>7254.403764</v>
      </c>
      <c r="AQ150" s="14">
        <f t="shared" si="60"/>
        <v>133</v>
      </c>
      <c r="AR150" s="14">
        <f t="shared" si="60"/>
        <v>7121.403764</v>
      </c>
      <c r="AS150" s="14">
        <f t="shared" si="60"/>
        <v>235.718473</v>
      </c>
      <c r="AT150" s="14">
        <f t="shared" si="60"/>
        <v>235.718473</v>
      </c>
    </row>
    <row r="151" spans="1:46" ht="13.5" customHeight="1">
      <c r="A151" s="30" t="s">
        <v>274</v>
      </c>
      <c r="B151" s="30"/>
      <c r="C151" s="30"/>
      <c r="D151" s="5" t="s">
        <v>275</v>
      </c>
      <c r="E151" s="27">
        <v>1326</v>
      </c>
      <c r="F151" s="25">
        <f>SUM(F152:F154)</f>
        <v>1326</v>
      </c>
      <c r="G151" s="26">
        <v>11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1176.2</v>
      </c>
      <c r="N151" s="26">
        <v>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0</v>
      </c>
      <c r="V151" s="26">
        <v>0</v>
      </c>
      <c r="W151" s="26">
        <v>0</v>
      </c>
      <c r="X151" s="26">
        <v>0</v>
      </c>
      <c r="Y151" s="26">
        <v>0</v>
      </c>
      <c r="Z151" s="26">
        <v>0</v>
      </c>
      <c r="AA151" s="26">
        <v>0</v>
      </c>
      <c r="AB151" s="26">
        <v>0</v>
      </c>
      <c r="AC151" s="26">
        <v>0</v>
      </c>
      <c r="AD151" s="26">
        <v>0</v>
      </c>
      <c r="AE151" s="14">
        <f>SUM(AF151:AK151)</f>
        <v>0</v>
      </c>
      <c r="AF151" s="14">
        <f aca="true" t="shared" si="61" ref="AF151:AK151">SUM(AF152:AF154)</f>
        <v>0</v>
      </c>
      <c r="AG151" s="14">
        <f t="shared" si="61"/>
        <v>0</v>
      </c>
      <c r="AH151" s="14">
        <f t="shared" si="61"/>
        <v>0</v>
      </c>
      <c r="AI151" s="14">
        <f t="shared" si="61"/>
        <v>0</v>
      </c>
      <c r="AJ151" s="14">
        <f t="shared" si="61"/>
        <v>0</v>
      </c>
      <c r="AK151" s="14">
        <f t="shared" si="61"/>
        <v>0</v>
      </c>
      <c r="AL151" s="14">
        <f>SUM(AM151:AM151)</f>
        <v>0</v>
      </c>
      <c r="AM151" s="14">
        <f>SUM(AM152:AM154)</f>
        <v>0</v>
      </c>
      <c r="AN151" s="14">
        <f>SUM(AO151)</f>
        <v>0</v>
      </c>
      <c r="AO151" s="14">
        <f>SUM(AO152:AO154)</f>
        <v>0</v>
      </c>
      <c r="AP151" s="14">
        <f>SUM(AQ151:AR151)</f>
        <v>139.191</v>
      </c>
      <c r="AQ151" s="14"/>
      <c r="AR151" s="14">
        <f>SUM(AR152:AR154)</f>
        <v>139.191</v>
      </c>
      <c r="AS151" s="14">
        <f>SUM(AT151:AT151)</f>
        <v>0</v>
      </c>
      <c r="AT151" s="14">
        <f>SUM(AT152:AT154)</f>
        <v>0</v>
      </c>
    </row>
    <row r="152" spans="1:46" ht="13.5" customHeight="1">
      <c r="A152" s="30" t="s">
        <v>276</v>
      </c>
      <c r="B152" s="30"/>
      <c r="C152" s="30"/>
      <c r="D152" s="5" t="s">
        <v>277</v>
      </c>
      <c r="E152" s="27">
        <v>260</v>
      </c>
      <c r="F152" s="25">
        <v>260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240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  <c r="Z152" s="26">
        <v>0</v>
      </c>
      <c r="AA152" s="26">
        <v>0</v>
      </c>
      <c r="AB152" s="26">
        <v>0</v>
      </c>
      <c r="AC152" s="26">
        <v>0</v>
      </c>
      <c r="AD152" s="26">
        <v>0</v>
      </c>
      <c r="AE152" s="14">
        <f>SUM(AF152:AK152)</f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f>SUM(AM152:AM152)</f>
        <v>0</v>
      </c>
      <c r="AM152" s="14">
        <v>0</v>
      </c>
      <c r="AN152" s="14">
        <f>SUM(AO152)</f>
        <v>0</v>
      </c>
      <c r="AO152" s="14">
        <v>0</v>
      </c>
      <c r="AP152" s="14">
        <f>SUM(AQ152:AR152)</f>
        <v>20</v>
      </c>
      <c r="AQ152" s="14"/>
      <c r="AR152" s="14">
        <v>20</v>
      </c>
      <c r="AS152" s="14">
        <f>SUM(AT152:AT152)</f>
        <v>0</v>
      </c>
      <c r="AT152" s="14">
        <v>0</v>
      </c>
    </row>
    <row r="153" spans="1:46" ht="13.5" customHeight="1">
      <c r="A153" s="30" t="s">
        <v>278</v>
      </c>
      <c r="B153" s="30"/>
      <c r="C153" s="30"/>
      <c r="D153" s="5" t="s">
        <v>279</v>
      </c>
      <c r="E153" s="27">
        <v>771</v>
      </c>
      <c r="F153" s="25">
        <v>771</v>
      </c>
      <c r="G153" s="26">
        <v>11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641.2</v>
      </c>
      <c r="N153" s="26">
        <v>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0</v>
      </c>
      <c r="V153" s="26">
        <v>0</v>
      </c>
      <c r="W153" s="26">
        <v>0</v>
      </c>
      <c r="X153" s="26">
        <v>0</v>
      </c>
      <c r="Y153" s="26">
        <v>0</v>
      </c>
      <c r="Z153" s="26">
        <v>0</v>
      </c>
      <c r="AA153" s="26">
        <v>0</v>
      </c>
      <c r="AB153" s="26">
        <v>0</v>
      </c>
      <c r="AC153" s="26">
        <v>0</v>
      </c>
      <c r="AD153" s="26">
        <v>0</v>
      </c>
      <c r="AE153" s="14">
        <f>SUM(AF153:AK153)</f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f>SUM(AM153:AM153)</f>
        <v>0</v>
      </c>
      <c r="AM153" s="14">
        <v>0</v>
      </c>
      <c r="AN153" s="14">
        <f>SUM(AO153)</f>
        <v>0</v>
      </c>
      <c r="AO153" s="14">
        <v>0</v>
      </c>
      <c r="AP153" s="14">
        <f>SUM(AQ153:AR153)</f>
        <v>119.191</v>
      </c>
      <c r="AQ153" s="14"/>
      <c r="AR153" s="14">
        <v>119.191</v>
      </c>
      <c r="AS153" s="14">
        <f>SUM(AT153:AT153)</f>
        <v>0</v>
      </c>
      <c r="AT153" s="14">
        <v>0</v>
      </c>
    </row>
    <row r="154" spans="1:46" ht="13.5" customHeight="1">
      <c r="A154" s="30" t="s">
        <v>280</v>
      </c>
      <c r="B154" s="30"/>
      <c r="C154" s="30"/>
      <c r="D154" s="5" t="s">
        <v>281</v>
      </c>
      <c r="E154" s="27">
        <v>295</v>
      </c>
      <c r="F154" s="25">
        <v>295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295</v>
      </c>
      <c r="N154" s="26">
        <v>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0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0</v>
      </c>
      <c r="AD154" s="26">
        <v>0</v>
      </c>
      <c r="AE154" s="14">
        <f>SUM(AF154:AK154)</f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f>SUM(AM154:AM154)</f>
        <v>0</v>
      </c>
      <c r="AM154" s="14">
        <v>0</v>
      </c>
      <c r="AN154" s="14">
        <f>SUM(AO154)</f>
        <v>0</v>
      </c>
      <c r="AO154" s="14">
        <v>0</v>
      </c>
      <c r="AP154" s="14">
        <f>SUM(AQ154:AR154)</f>
        <v>0</v>
      </c>
      <c r="AQ154" s="14"/>
      <c r="AR154" s="14">
        <v>0</v>
      </c>
      <c r="AS154" s="14">
        <f>SUM(AT154:AT154)</f>
        <v>0</v>
      </c>
      <c r="AT154" s="14">
        <v>0</v>
      </c>
    </row>
    <row r="155" spans="1:46" ht="13.5" customHeight="1">
      <c r="A155" s="30" t="s">
        <v>282</v>
      </c>
      <c r="B155" s="30"/>
      <c r="C155" s="30"/>
      <c r="D155" s="5" t="s">
        <v>283</v>
      </c>
      <c r="E155" s="27">
        <v>35665.75328</v>
      </c>
      <c r="F155" s="25">
        <f>SUM(F156:F170)</f>
        <v>35665.75328</v>
      </c>
      <c r="G155" s="26">
        <v>9933.036103</v>
      </c>
      <c r="H155" s="26">
        <v>3966.4805520000004</v>
      </c>
      <c r="I155" s="26">
        <v>5512.558751</v>
      </c>
      <c r="J155" s="26">
        <v>214.251</v>
      </c>
      <c r="K155" s="26">
        <v>0</v>
      </c>
      <c r="L155" s="26">
        <v>239.7458</v>
      </c>
      <c r="M155" s="26">
        <v>17740.905907</v>
      </c>
      <c r="N155" s="26">
        <v>1663.08333</v>
      </c>
      <c r="O155" s="26">
        <v>0</v>
      </c>
      <c r="P155" s="26">
        <v>0</v>
      </c>
      <c r="Q155" s="26">
        <v>100</v>
      </c>
      <c r="R155" s="26">
        <v>400</v>
      </c>
      <c r="S155" s="26">
        <v>0</v>
      </c>
      <c r="T155" s="26">
        <v>1000</v>
      </c>
      <c r="U155" s="26">
        <v>0</v>
      </c>
      <c r="V155" s="26">
        <v>28</v>
      </c>
      <c r="W155" s="26">
        <v>0</v>
      </c>
      <c r="X155" s="26">
        <v>2</v>
      </c>
      <c r="Y155" s="26">
        <v>2</v>
      </c>
      <c r="Z155" s="26">
        <v>186</v>
      </c>
      <c r="AA155" s="26">
        <v>0</v>
      </c>
      <c r="AB155" s="26">
        <v>0</v>
      </c>
      <c r="AC155" s="26">
        <v>4</v>
      </c>
      <c r="AD155" s="26">
        <v>0</v>
      </c>
      <c r="AE155" s="14">
        <f aca="true" t="shared" si="62" ref="AE155:AT155">SUM(AE156:AE170)</f>
        <v>702.88477</v>
      </c>
      <c r="AF155" s="14">
        <f t="shared" si="62"/>
        <v>0</v>
      </c>
      <c r="AG155" s="14">
        <f t="shared" si="62"/>
        <v>0</v>
      </c>
      <c r="AH155" s="14">
        <f t="shared" si="62"/>
        <v>0</v>
      </c>
      <c r="AI155" s="14">
        <f t="shared" si="62"/>
        <v>0</v>
      </c>
      <c r="AJ155" s="14">
        <f t="shared" si="62"/>
        <v>702.88477</v>
      </c>
      <c r="AK155" s="14">
        <f t="shared" si="62"/>
        <v>0</v>
      </c>
      <c r="AL155" s="14">
        <f t="shared" si="62"/>
        <v>0</v>
      </c>
      <c r="AM155" s="14">
        <f t="shared" si="62"/>
        <v>0</v>
      </c>
      <c r="AN155" s="14">
        <f t="shared" si="62"/>
        <v>0</v>
      </c>
      <c r="AO155" s="14">
        <f t="shared" si="62"/>
        <v>0</v>
      </c>
      <c r="AP155" s="14">
        <f t="shared" si="62"/>
        <v>7115.212764</v>
      </c>
      <c r="AQ155" s="14">
        <f t="shared" si="62"/>
        <v>133</v>
      </c>
      <c r="AR155" s="14">
        <f t="shared" si="62"/>
        <v>6982.212764</v>
      </c>
      <c r="AS155" s="14">
        <f t="shared" si="62"/>
        <v>174.36939999999998</v>
      </c>
      <c r="AT155" s="14">
        <f t="shared" si="62"/>
        <v>174.36939999999998</v>
      </c>
    </row>
    <row r="156" spans="1:46" ht="13.5" customHeight="1">
      <c r="A156" s="30" t="s">
        <v>284</v>
      </c>
      <c r="B156" s="30"/>
      <c r="C156" s="30"/>
      <c r="D156" s="5" t="s">
        <v>40</v>
      </c>
      <c r="E156" s="27">
        <v>13785.602579999999</v>
      </c>
      <c r="F156" s="25">
        <v>13785.602579999999</v>
      </c>
      <c r="G156" s="26">
        <v>9933.036103</v>
      </c>
      <c r="H156" s="26">
        <v>3966.4805520000004</v>
      </c>
      <c r="I156" s="26">
        <v>5512.558751</v>
      </c>
      <c r="J156" s="26">
        <v>214.251</v>
      </c>
      <c r="K156" s="26">
        <v>0</v>
      </c>
      <c r="L156" s="26">
        <v>239.7458</v>
      </c>
      <c r="M156" s="26">
        <v>3149.6817069999997</v>
      </c>
      <c r="N156" s="26">
        <v>158.08333000000002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0</v>
      </c>
      <c r="X156" s="26">
        <v>0</v>
      </c>
      <c r="Y156" s="26">
        <v>0</v>
      </c>
      <c r="Z156" s="26">
        <v>0</v>
      </c>
      <c r="AA156" s="26">
        <v>0</v>
      </c>
      <c r="AB156" s="26">
        <v>0</v>
      </c>
      <c r="AC156" s="26">
        <v>0</v>
      </c>
      <c r="AD156" s="26">
        <v>0</v>
      </c>
      <c r="AE156" s="14">
        <f aca="true" t="shared" si="63" ref="AE156:AE217">SUM(AF156:AK156)</f>
        <v>702.88477</v>
      </c>
      <c r="AF156" s="14">
        <v>0</v>
      </c>
      <c r="AG156" s="14">
        <v>0</v>
      </c>
      <c r="AH156" s="14">
        <v>0</v>
      </c>
      <c r="AI156" s="14">
        <v>0</v>
      </c>
      <c r="AJ156" s="14">
        <v>702.88477</v>
      </c>
      <c r="AK156" s="14">
        <v>0</v>
      </c>
      <c r="AL156" s="14">
        <f aca="true" t="shared" si="64" ref="AL156:AL217">SUM(AM156:AM156)</f>
        <v>0</v>
      </c>
      <c r="AM156" s="14">
        <v>0</v>
      </c>
      <c r="AN156" s="14">
        <f aca="true" t="shared" si="65" ref="AN156:AN217">SUM(AO156)</f>
        <v>0</v>
      </c>
      <c r="AO156" s="14">
        <v>0</v>
      </c>
      <c r="AP156" s="14">
        <f aca="true" t="shared" si="66" ref="AP156:AP217">SUM(AQ156:AR156)</f>
        <v>0</v>
      </c>
      <c r="AQ156" s="14"/>
      <c r="AR156" s="14">
        <v>0</v>
      </c>
      <c r="AS156" s="14">
        <f aca="true" t="shared" si="67" ref="AS156:AS217">SUM(AT156:AT156)</f>
        <v>0</v>
      </c>
      <c r="AT156" s="14">
        <v>0</v>
      </c>
    </row>
    <row r="157" spans="1:46" ht="13.5" customHeight="1">
      <c r="A157" s="30" t="s">
        <v>285</v>
      </c>
      <c r="B157" s="30"/>
      <c r="C157" s="30"/>
      <c r="D157" s="5" t="s">
        <v>286</v>
      </c>
      <c r="E157" s="27">
        <v>1111</v>
      </c>
      <c r="F157" s="25">
        <v>1111</v>
      </c>
      <c r="G157" s="26">
        <v>0</v>
      </c>
      <c r="H157" s="26">
        <v>0</v>
      </c>
      <c r="I157" s="26">
        <v>0</v>
      </c>
      <c r="J157" s="26">
        <v>0</v>
      </c>
      <c r="K157" s="26">
        <v>0</v>
      </c>
      <c r="L157" s="26">
        <v>0</v>
      </c>
      <c r="M157" s="26">
        <v>1111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0</v>
      </c>
      <c r="X157" s="26">
        <v>0</v>
      </c>
      <c r="Y157" s="26">
        <v>0</v>
      </c>
      <c r="Z157" s="26">
        <v>0</v>
      </c>
      <c r="AA157" s="26">
        <v>0</v>
      </c>
      <c r="AB157" s="26">
        <v>0</v>
      </c>
      <c r="AC157" s="26">
        <v>0</v>
      </c>
      <c r="AD157" s="26">
        <v>0</v>
      </c>
      <c r="AE157" s="14">
        <f t="shared" si="63"/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f t="shared" si="64"/>
        <v>0</v>
      </c>
      <c r="AM157" s="14">
        <v>0</v>
      </c>
      <c r="AN157" s="14">
        <f t="shared" si="65"/>
        <v>0</v>
      </c>
      <c r="AO157" s="14">
        <v>0</v>
      </c>
      <c r="AP157" s="14">
        <f t="shared" si="66"/>
        <v>0</v>
      </c>
      <c r="AQ157" s="14"/>
      <c r="AR157" s="14">
        <v>0</v>
      </c>
      <c r="AS157" s="14">
        <f t="shared" si="67"/>
        <v>0</v>
      </c>
      <c r="AT157" s="14">
        <v>0</v>
      </c>
    </row>
    <row r="158" spans="1:46" ht="13.5" customHeight="1">
      <c r="A158" s="30" t="s">
        <v>287</v>
      </c>
      <c r="B158" s="30"/>
      <c r="C158" s="30"/>
      <c r="D158" s="5" t="s">
        <v>288</v>
      </c>
      <c r="E158" s="27">
        <v>34</v>
      </c>
      <c r="F158" s="25">
        <v>34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34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  <c r="Z158" s="26">
        <v>0</v>
      </c>
      <c r="AA158" s="26">
        <v>0</v>
      </c>
      <c r="AB158" s="26">
        <v>0</v>
      </c>
      <c r="AC158" s="26">
        <v>0</v>
      </c>
      <c r="AD158" s="26">
        <v>0</v>
      </c>
      <c r="AE158" s="14">
        <f t="shared" si="63"/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f t="shared" si="64"/>
        <v>0</v>
      </c>
      <c r="AM158" s="14">
        <v>0</v>
      </c>
      <c r="AN158" s="14">
        <f t="shared" si="65"/>
        <v>0</v>
      </c>
      <c r="AO158" s="14">
        <v>0</v>
      </c>
      <c r="AP158" s="14">
        <f t="shared" si="66"/>
        <v>0</v>
      </c>
      <c r="AQ158" s="14"/>
      <c r="AR158" s="14">
        <v>0</v>
      </c>
      <c r="AS158" s="14">
        <f t="shared" si="67"/>
        <v>0</v>
      </c>
      <c r="AT158" s="14">
        <v>0</v>
      </c>
    </row>
    <row r="159" spans="1:46" ht="13.5" customHeight="1">
      <c r="A159" s="30" t="s">
        <v>289</v>
      </c>
      <c r="B159" s="30"/>
      <c r="C159" s="30"/>
      <c r="D159" s="5" t="s">
        <v>290</v>
      </c>
      <c r="E159" s="27">
        <v>181</v>
      </c>
      <c r="F159" s="25">
        <v>181</v>
      </c>
      <c r="G159" s="26">
        <v>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181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0</v>
      </c>
      <c r="Z159" s="26">
        <v>0</v>
      </c>
      <c r="AA159" s="26">
        <v>0</v>
      </c>
      <c r="AB159" s="26">
        <v>0</v>
      </c>
      <c r="AC159" s="26">
        <v>0</v>
      </c>
      <c r="AD159" s="26">
        <v>0</v>
      </c>
      <c r="AE159" s="14">
        <f t="shared" si="63"/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f t="shared" si="64"/>
        <v>0</v>
      </c>
      <c r="AM159" s="14">
        <v>0</v>
      </c>
      <c r="AN159" s="14">
        <f t="shared" si="65"/>
        <v>0</v>
      </c>
      <c r="AO159" s="14">
        <v>0</v>
      </c>
      <c r="AP159" s="14">
        <f t="shared" si="66"/>
        <v>0</v>
      </c>
      <c r="AQ159" s="14"/>
      <c r="AR159" s="14">
        <v>0</v>
      </c>
      <c r="AS159" s="14">
        <f t="shared" si="67"/>
        <v>0</v>
      </c>
      <c r="AT159" s="14">
        <v>0</v>
      </c>
    </row>
    <row r="160" spans="1:46" ht="13.5" customHeight="1">
      <c r="A160" s="30" t="s">
        <v>291</v>
      </c>
      <c r="B160" s="30"/>
      <c r="C160" s="30"/>
      <c r="D160" s="5" t="s">
        <v>292</v>
      </c>
      <c r="E160" s="27">
        <v>35</v>
      </c>
      <c r="F160" s="25">
        <v>35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35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0</v>
      </c>
      <c r="Z160" s="26">
        <v>0</v>
      </c>
      <c r="AA160" s="26">
        <v>0</v>
      </c>
      <c r="AB160" s="26">
        <v>0</v>
      </c>
      <c r="AC160" s="26">
        <v>0</v>
      </c>
      <c r="AD160" s="26">
        <v>0</v>
      </c>
      <c r="AE160" s="14">
        <f t="shared" si="63"/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f t="shared" si="64"/>
        <v>0</v>
      </c>
      <c r="AM160" s="14">
        <v>0</v>
      </c>
      <c r="AN160" s="14">
        <f t="shared" si="65"/>
        <v>0</v>
      </c>
      <c r="AO160" s="14">
        <v>0</v>
      </c>
      <c r="AP160" s="14">
        <f t="shared" si="66"/>
        <v>0</v>
      </c>
      <c r="AQ160" s="14"/>
      <c r="AR160" s="14">
        <v>0</v>
      </c>
      <c r="AS160" s="14">
        <f t="shared" si="67"/>
        <v>0</v>
      </c>
      <c r="AT160" s="14">
        <v>0</v>
      </c>
    </row>
    <row r="161" spans="1:46" ht="13.5" customHeight="1">
      <c r="A161" s="30" t="s">
        <v>293</v>
      </c>
      <c r="B161" s="30"/>
      <c r="C161" s="30"/>
      <c r="D161" s="5" t="s">
        <v>294</v>
      </c>
      <c r="E161" s="27">
        <v>10</v>
      </c>
      <c r="F161" s="25">
        <v>10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10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0</v>
      </c>
      <c r="Z161" s="26">
        <v>0</v>
      </c>
      <c r="AA161" s="26">
        <v>0</v>
      </c>
      <c r="AB161" s="26">
        <v>0</v>
      </c>
      <c r="AC161" s="26">
        <v>0</v>
      </c>
      <c r="AD161" s="26">
        <v>0</v>
      </c>
      <c r="AE161" s="14">
        <f t="shared" si="63"/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f t="shared" si="64"/>
        <v>0</v>
      </c>
      <c r="AM161" s="14">
        <v>0</v>
      </c>
      <c r="AN161" s="14">
        <f t="shared" si="65"/>
        <v>0</v>
      </c>
      <c r="AO161" s="14">
        <v>0</v>
      </c>
      <c r="AP161" s="14">
        <f t="shared" si="66"/>
        <v>0</v>
      </c>
      <c r="AQ161" s="14"/>
      <c r="AR161" s="14">
        <v>0</v>
      </c>
      <c r="AS161" s="14">
        <f t="shared" si="67"/>
        <v>0</v>
      </c>
      <c r="AT161" s="14">
        <v>0</v>
      </c>
    </row>
    <row r="162" spans="1:46" ht="13.5" customHeight="1">
      <c r="A162" s="30" t="s">
        <v>295</v>
      </c>
      <c r="B162" s="30"/>
      <c r="C162" s="30"/>
      <c r="D162" s="5" t="s">
        <v>296</v>
      </c>
      <c r="E162" s="27">
        <v>8</v>
      </c>
      <c r="F162" s="25">
        <v>8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0</v>
      </c>
      <c r="M162" s="26">
        <v>8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0</v>
      </c>
      <c r="V162" s="26">
        <v>0</v>
      </c>
      <c r="W162" s="26">
        <v>0</v>
      </c>
      <c r="X162" s="26">
        <v>0</v>
      </c>
      <c r="Y162" s="26">
        <v>0</v>
      </c>
      <c r="Z162" s="26">
        <v>0</v>
      </c>
      <c r="AA162" s="26">
        <v>0</v>
      </c>
      <c r="AB162" s="26">
        <v>0</v>
      </c>
      <c r="AC162" s="26">
        <v>0</v>
      </c>
      <c r="AD162" s="26">
        <v>0</v>
      </c>
      <c r="AE162" s="14">
        <f t="shared" si="63"/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f t="shared" si="64"/>
        <v>0</v>
      </c>
      <c r="AM162" s="14">
        <v>0</v>
      </c>
      <c r="AN162" s="14">
        <f t="shared" si="65"/>
        <v>0</v>
      </c>
      <c r="AO162" s="14">
        <v>0</v>
      </c>
      <c r="AP162" s="14">
        <f t="shared" si="66"/>
        <v>0</v>
      </c>
      <c r="AQ162" s="14"/>
      <c r="AR162" s="14">
        <v>0</v>
      </c>
      <c r="AS162" s="14">
        <f t="shared" si="67"/>
        <v>0</v>
      </c>
      <c r="AT162" s="14">
        <v>0</v>
      </c>
    </row>
    <row r="163" spans="1:46" ht="13.5" customHeight="1">
      <c r="A163" s="30" t="s">
        <v>297</v>
      </c>
      <c r="B163" s="30"/>
      <c r="C163" s="30"/>
      <c r="D163" s="5" t="s">
        <v>298</v>
      </c>
      <c r="E163" s="27">
        <v>84</v>
      </c>
      <c r="F163" s="25">
        <v>84</v>
      </c>
      <c r="G163" s="26">
        <v>0</v>
      </c>
      <c r="H163" s="26">
        <v>0</v>
      </c>
      <c r="I163" s="26">
        <v>0</v>
      </c>
      <c r="J163" s="26">
        <v>0</v>
      </c>
      <c r="K163" s="26">
        <v>0</v>
      </c>
      <c r="L163" s="26">
        <v>0</v>
      </c>
      <c r="M163" s="26">
        <v>84</v>
      </c>
      <c r="N163" s="26">
        <v>5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0</v>
      </c>
      <c r="V163" s="26">
        <v>0</v>
      </c>
      <c r="W163" s="26">
        <v>0</v>
      </c>
      <c r="X163" s="26">
        <v>2</v>
      </c>
      <c r="Y163" s="26">
        <v>2</v>
      </c>
      <c r="Z163" s="26">
        <v>0</v>
      </c>
      <c r="AA163" s="26">
        <v>0</v>
      </c>
      <c r="AB163" s="26">
        <v>0</v>
      </c>
      <c r="AC163" s="26">
        <v>4</v>
      </c>
      <c r="AD163" s="26">
        <v>0</v>
      </c>
      <c r="AE163" s="14">
        <f t="shared" si="63"/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f t="shared" si="64"/>
        <v>0</v>
      </c>
      <c r="AM163" s="14">
        <v>0</v>
      </c>
      <c r="AN163" s="14">
        <f t="shared" si="65"/>
        <v>0</v>
      </c>
      <c r="AO163" s="14">
        <v>0</v>
      </c>
      <c r="AP163" s="14">
        <f t="shared" si="66"/>
        <v>0</v>
      </c>
      <c r="AQ163" s="14"/>
      <c r="AR163" s="14">
        <v>0</v>
      </c>
      <c r="AS163" s="14">
        <f t="shared" si="67"/>
        <v>0</v>
      </c>
      <c r="AT163" s="14">
        <v>0</v>
      </c>
    </row>
    <row r="164" spans="1:46" ht="13.5" customHeight="1">
      <c r="A164" s="30" t="s">
        <v>299</v>
      </c>
      <c r="B164" s="30"/>
      <c r="C164" s="30"/>
      <c r="D164" s="5" t="s">
        <v>300</v>
      </c>
      <c r="E164" s="27">
        <v>497</v>
      </c>
      <c r="F164" s="25">
        <v>497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497.4429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  <c r="Z164" s="26">
        <v>0</v>
      </c>
      <c r="AA164" s="26">
        <v>0</v>
      </c>
      <c r="AB164" s="26">
        <v>0</v>
      </c>
      <c r="AC164" s="26">
        <v>0</v>
      </c>
      <c r="AD164" s="26">
        <v>0</v>
      </c>
      <c r="AE164" s="14">
        <f t="shared" si="63"/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f t="shared" si="64"/>
        <v>0</v>
      </c>
      <c r="AM164" s="14">
        <v>0</v>
      </c>
      <c r="AN164" s="14">
        <f t="shared" si="65"/>
        <v>0</v>
      </c>
      <c r="AO164" s="14">
        <v>0</v>
      </c>
      <c r="AP164" s="14">
        <f t="shared" si="66"/>
        <v>0</v>
      </c>
      <c r="AQ164" s="14"/>
      <c r="AR164" s="14">
        <v>0</v>
      </c>
      <c r="AS164" s="14">
        <f t="shared" si="67"/>
        <v>0</v>
      </c>
      <c r="AT164" s="14">
        <v>0</v>
      </c>
    </row>
    <row r="165" spans="1:46" ht="13.5" customHeight="1">
      <c r="A165" s="30" t="s">
        <v>301</v>
      </c>
      <c r="B165" s="30"/>
      <c r="C165" s="30"/>
      <c r="D165" s="5" t="s">
        <v>302</v>
      </c>
      <c r="E165" s="27">
        <v>830.6183</v>
      </c>
      <c r="F165" s="25">
        <v>830.6183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6">
        <v>830.6183</v>
      </c>
      <c r="N165" s="26">
        <v>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0</v>
      </c>
      <c r="V165" s="26">
        <v>0</v>
      </c>
      <c r="W165" s="26">
        <v>0</v>
      </c>
      <c r="X165" s="26">
        <v>0</v>
      </c>
      <c r="Y165" s="26">
        <v>0</v>
      </c>
      <c r="Z165" s="26">
        <v>0</v>
      </c>
      <c r="AA165" s="26">
        <v>0</v>
      </c>
      <c r="AB165" s="26">
        <v>0</v>
      </c>
      <c r="AC165" s="26">
        <v>0</v>
      </c>
      <c r="AD165" s="26">
        <v>0</v>
      </c>
      <c r="AE165" s="14">
        <f t="shared" si="63"/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f t="shared" si="64"/>
        <v>0</v>
      </c>
      <c r="AM165" s="14">
        <v>0</v>
      </c>
      <c r="AN165" s="14">
        <f t="shared" si="65"/>
        <v>0</v>
      </c>
      <c r="AO165" s="14">
        <v>0</v>
      </c>
      <c r="AP165" s="14">
        <f t="shared" si="66"/>
        <v>0</v>
      </c>
      <c r="AQ165" s="14"/>
      <c r="AR165" s="14">
        <v>0</v>
      </c>
      <c r="AS165" s="14">
        <f t="shared" si="67"/>
        <v>0</v>
      </c>
      <c r="AT165" s="14">
        <v>0</v>
      </c>
    </row>
    <row r="166" spans="1:46" ht="13.5" customHeight="1">
      <c r="A166" s="30" t="s">
        <v>303</v>
      </c>
      <c r="B166" s="30"/>
      <c r="C166" s="30"/>
      <c r="D166" s="5" t="s">
        <v>304</v>
      </c>
      <c r="E166" s="27">
        <v>10</v>
      </c>
      <c r="F166" s="25">
        <v>10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  <c r="L166" s="26">
        <v>0</v>
      </c>
      <c r="M166" s="26">
        <v>10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0</v>
      </c>
      <c r="X166" s="26">
        <v>0</v>
      </c>
      <c r="Y166" s="26">
        <v>0</v>
      </c>
      <c r="Z166" s="26">
        <v>0</v>
      </c>
      <c r="AA166" s="26">
        <v>0</v>
      </c>
      <c r="AB166" s="26">
        <v>0</v>
      </c>
      <c r="AC166" s="26">
        <v>0</v>
      </c>
      <c r="AD166" s="26">
        <v>0</v>
      </c>
      <c r="AE166" s="14">
        <f t="shared" si="63"/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f t="shared" si="64"/>
        <v>0</v>
      </c>
      <c r="AM166" s="14">
        <v>0</v>
      </c>
      <c r="AN166" s="14">
        <f t="shared" si="65"/>
        <v>0</v>
      </c>
      <c r="AO166" s="14">
        <v>0</v>
      </c>
      <c r="AP166" s="14">
        <f t="shared" si="66"/>
        <v>0</v>
      </c>
      <c r="AQ166" s="14"/>
      <c r="AR166" s="14">
        <v>0</v>
      </c>
      <c r="AS166" s="14">
        <f t="shared" si="67"/>
        <v>0</v>
      </c>
      <c r="AT166" s="14">
        <v>0</v>
      </c>
    </row>
    <row r="167" spans="1:46" ht="13.5" customHeight="1">
      <c r="A167" s="30" t="s">
        <v>305</v>
      </c>
      <c r="B167" s="30"/>
      <c r="C167" s="30"/>
      <c r="D167" s="5" t="s">
        <v>306</v>
      </c>
      <c r="E167" s="27">
        <v>70.3694</v>
      </c>
      <c r="F167" s="25">
        <v>70.3694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18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0</v>
      </c>
      <c r="Z167" s="26">
        <v>0</v>
      </c>
      <c r="AA167" s="26">
        <v>0</v>
      </c>
      <c r="AB167" s="26">
        <v>0</v>
      </c>
      <c r="AC167" s="26">
        <v>0</v>
      </c>
      <c r="AD167" s="26">
        <v>0</v>
      </c>
      <c r="AE167" s="14">
        <f t="shared" si="63"/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f t="shared" si="64"/>
        <v>0</v>
      </c>
      <c r="AM167" s="14">
        <v>0</v>
      </c>
      <c r="AN167" s="14">
        <f t="shared" si="65"/>
        <v>0</v>
      </c>
      <c r="AO167" s="14">
        <v>0</v>
      </c>
      <c r="AP167" s="14">
        <f t="shared" si="66"/>
        <v>0</v>
      </c>
      <c r="AQ167" s="14"/>
      <c r="AR167" s="14">
        <v>0</v>
      </c>
      <c r="AS167" s="14">
        <f t="shared" si="67"/>
        <v>52.3694</v>
      </c>
      <c r="AT167" s="14">
        <v>52.3694</v>
      </c>
    </row>
    <row r="168" spans="1:46" ht="13.5" customHeight="1">
      <c r="A168" s="30" t="s">
        <v>307</v>
      </c>
      <c r="B168" s="30"/>
      <c r="C168" s="30"/>
      <c r="D168" s="5" t="s">
        <v>308</v>
      </c>
      <c r="E168" s="27">
        <v>527.163</v>
      </c>
      <c r="F168" s="25">
        <v>527.163</v>
      </c>
      <c r="G168" s="26">
        <v>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472.163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0</v>
      </c>
      <c r="Z168" s="26">
        <v>0</v>
      </c>
      <c r="AA168" s="26">
        <v>0</v>
      </c>
      <c r="AB168" s="26">
        <v>0</v>
      </c>
      <c r="AC168" s="26">
        <v>0</v>
      </c>
      <c r="AD168" s="26">
        <v>0</v>
      </c>
      <c r="AE168" s="14">
        <f t="shared" si="63"/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f t="shared" si="64"/>
        <v>0</v>
      </c>
      <c r="AM168" s="14">
        <v>0</v>
      </c>
      <c r="AN168" s="14">
        <f t="shared" si="65"/>
        <v>0</v>
      </c>
      <c r="AO168" s="14">
        <v>0</v>
      </c>
      <c r="AP168" s="14">
        <f t="shared" si="66"/>
        <v>0</v>
      </c>
      <c r="AQ168" s="14"/>
      <c r="AR168" s="14">
        <v>0</v>
      </c>
      <c r="AS168" s="14">
        <f t="shared" si="67"/>
        <v>55</v>
      </c>
      <c r="AT168" s="14">
        <v>55</v>
      </c>
    </row>
    <row r="169" spans="1:46" ht="13.5" customHeight="1">
      <c r="A169" s="30" t="s">
        <v>309</v>
      </c>
      <c r="B169" s="30"/>
      <c r="C169" s="30"/>
      <c r="D169" s="5" t="s">
        <v>122</v>
      </c>
      <c r="E169" s="27">
        <v>4736</v>
      </c>
      <c r="F169" s="25">
        <v>4736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28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28</v>
      </c>
      <c r="W169" s="26">
        <v>0</v>
      </c>
      <c r="X169" s="26">
        <v>0</v>
      </c>
      <c r="Y169" s="26">
        <v>0</v>
      </c>
      <c r="Z169" s="26">
        <v>0</v>
      </c>
      <c r="AA169" s="26">
        <v>0</v>
      </c>
      <c r="AB169" s="26">
        <v>0</v>
      </c>
      <c r="AC169" s="26">
        <v>0</v>
      </c>
      <c r="AD169" s="26">
        <v>0</v>
      </c>
      <c r="AE169" s="14">
        <f t="shared" si="63"/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f t="shared" si="64"/>
        <v>0</v>
      </c>
      <c r="AM169" s="14">
        <v>0</v>
      </c>
      <c r="AN169" s="14">
        <f t="shared" si="65"/>
        <v>0</v>
      </c>
      <c r="AO169" s="14">
        <v>0</v>
      </c>
      <c r="AP169" s="14">
        <f t="shared" si="66"/>
        <v>4708</v>
      </c>
      <c r="AQ169" s="14"/>
      <c r="AR169" s="14">
        <v>4708</v>
      </c>
      <c r="AS169" s="14">
        <f t="shared" si="67"/>
        <v>0</v>
      </c>
      <c r="AT169" s="14">
        <v>0</v>
      </c>
    </row>
    <row r="170" spans="1:46" ht="13.5" customHeight="1">
      <c r="A170" s="30" t="s">
        <v>310</v>
      </c>
      <c r="B170" s="30"/>
      <c r="C170" s="30"/>
      <c r="D170" s="5" t="s">
        <v>311</v>
      </c>
      <c r="E170" s="27">
        <v>13746</v>
      </c>
      <c r="F170" s="25">
        <v>13746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11272</v>
      </c>
      <c r="N170" s="26">
        <v>1500</v>
      </c>
      <c r="O170" s="26">
        <v>0</v>
      </c>
      <c r="P170" s="26">
        <v>0</v>
      </c>
      <c r="Q170" s="26">
        <v>100</v>
      </c>
      <c r="R170" s="26">
        <v>400</v>
      </c>
      <c r="S170" s="26">
        <v>0</v>
      </c>
      <c r="T170" s="26">
        <v>1000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  <c r="Z170" s="26">
        <v>186</v>
      </c>
      <c r="AA170" s="26">
        <v>0</v>
      </c>
      <c r="AB170" s="26">
        <v>0</v>
      </c>
      <c r="AC170" s="26">
        <v>0</v>
      </c>
      <c r="AD170" s="26">
        <v>0</v>
      </c>
      <c r="AE170" s="14">
        <f t="shared" si="63"/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f t="shared" si="64"/>
        <v>0</v>
      </c>
      <c r="AM170" s="14">
        <v>0</v>
      </c>
      <c r="AN170" s="14">
        <f t="shared" si="65"/>
        <v>0</v>
      </c>
      <c r="AO170" s="14">
        <v>0</v>
      </c>
      <c r="AP170" s="14">
        <f t="shared" si="66"/>
        <v>2407.212764</v>
      </c>
      <c r="AQ170" s="14">
        <v>133</v>
      </c>
      <c r="AR170" s="14">
        <v>2274.212764</v>
      </c>
      <c r="AS170" s="14">
        <f t="shared" si="67"/>
        <v>67</v>
      </c>
      <c r="AT170" s="14">
        <v>67</v>
      </c>
    </row>
    <row r="171" spans="1:46" ht="13.5" customHeight="1">
      <c r="A171" s="30" t="s">
        <v>312</v>
      </c>
      <c r="B171" s="30"/>
      <c r="C171" s="30"/>
      <c r="D171" s="5" t="s">
        <v>313</v>
      </c>
      <c r="E171" s="27">
        <v>130</v>
      </c>
      <c r="F171" s="25">
        <v>130</v>
      </c>
      <c r="G171" s="26">
        <v>0</v>
      </c>
      <c r="H171" s="26">
        <v>0</v>
      </c>
      <c r="I171" s="26">
        <v>0</v>
      </c>
      <c r="J171" s="26">
        <v>0</v>
      </c>
      <c r="K171" s="26">
        <v>0</v>
      </c>
      <c r="L171" s="26">
        <v>0</v>
      </c>
      <c r="M171" s="26">
        <v>130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6">
        <v>0</v>
      </c>
      <c r="AE171" s="14">
        <f t="shared" si="63"/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f t="shared" si="64"/>
        <v>0</v>
      </c>
      <c r="AM171" s="14">
        <v>0</v>
      </c>
      <c r="AN171" s="14">
        <f t="shared" si="65"/>
        <v>0</v>
      </c>
      <c r="AO171" s="14">
        <v>0</v>
      </c>
      <c r="AP171" s="14">
        <f t="shared" si="66"/>
        <v>0</v>
      </c>
      <c r="AQ171" s="14"/>
      <c r="AR171" s="14">
        <v>0</v>
      </c>
      <c r="AS171" s="14">
        <f t="shared" si="67"/>
        <v>0</v>
      </c>
      <c r="AT171" s="14">
        <v>0</v>
      </c>
    </row>
    <row r="172" spans="1:46" ht="13.5" customHeight="1">
      <c r="A172" s="30" t="s">
        <v>314</v>
      </c>
      <c r="B172" s="30"/>
      <c r="C172" s="30"/>
      <c r="D172" s="5" t="s">
        <v>315</v>
      </c>
      <c r="E172" s="27">
        <v>130</v>
      </c>
      <c r="F172" s="25">
        <v>130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130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  <c r="AD172" s="26">
        <v>0</v>
      </c>
      <c r="AE172" s="14">
        <f t="shared" si="63"/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f t="shared" si="64"/>
        <v>0</v>
      </c>
      <c r="AM172" s="14">
        <v>0</v>
      </c>
      <c r="AN172" s="14">
        <f t="shared" si="65"/>
        <v>0</v>
      </c>
      <c r="AO172" s="14">
        <v>0</v>
      </c>
      <c r="AP172" s="14">
        <f t="shared" si="66"/>
        <v>0</v>
      </c>
      <c r="AQ172" s="14"/>
      <c r="AR172" s="14">
        <v>0</v>
      </c>
      <c r="AS172" s="14">
        <f t="shared" si="67"/>
        <v>0</v>
      </c>
      <c r="AT172" s="14">
        <v>0</v>
      </c>
    </row>
    <row r="173" spans="1:46" ht="13.5" customHeight="1">
      <c r="A173" s="30" t="s">
        <v>316</v>
      </c>
      <c r="B173" s="30"/>
      <c r="C173" s="30"/>
      <c r="D173" s="5" t="s">
        <v>317</v>
      </c>
      <c r="E173" s="27">
        <v>85.34</v>
      </c>
      <c r="F173" s="25">
        <f>SUM(F174:F175)</f>
        <v>85.34</v>
      </c>
      <c r="G173" s="26">
        <v>25.34</v>
      </c>
      <c r="H173" s="26">
        <v>22.74</v>
      </c>
      <c r="I173" s="26">
        <v>2.6</v>
      </c>
      <c r="J173" s="26">
        <v>0</v>
      </c>
      <c r="K173" s="26">
        <v>0</v>
      </c>
      <c r="L173" s="26">
        <v>0</v>
      </c>
      <c r="M173" s="26">
        <v>60</v>
      </c>
      <c r="N173" s="26">
        <v>50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14">
        <f t="shared" si="63"/>
        <v>0</v>
      </c>
      <c r="AF173" s="14">
        <f aca="true" t="shared" si="68" ref="AF173:AK173">SUM(AF174:AF175)</f>
        <v>0</v>
      </c>
      <c r="AG173" s="14">
        <f t="shared" si="68"/>
        <v>0</v>
      </c>
      <c r="AH173" s="14">
        <f t="shared" si="68"/>
        <v>0</v>
      </c>
      <c r="AI173" s="14">
        <f t="shared" si="68"/>
        <v>0</v>
      </c>
      <c r="AJ173" s="14">
        <f t="shared" si="68"/>
        <v>0</v>
      </c>
      <c r="AK173" s="14">
        <f t="shared" si="68"/>
        <v>0</v>
      </c>
      <c r="AL173" s="14">
        <f t="shared" si="64"/>
        <v>0</v>
      </c>
      <c r="AM173" s="14">
        <f>SUM(AM174:AM175)</f>
        <v>0</v>
      </c>
      <c r="AN173" s="14">
        <f t="shared" si="65"/>
        <v>0</v>
      </c>
      <c r="AO173" s="14">
        <f>SUM(AO174:AO175)</f>
        <v>0</v>
      </c>
      <c r="AP173" s="14">
        <f t="shared" si="66"/>
        <v>0</v>
      </c>
      <c r="AQ173" s="14"/>
      <c r="AR173" s="14">
        <f>SUM(AR174:AR175)</f>
        <v>0</v>
      </c>
      <c r="AS173" s="14">
        <f t="shared" si="67"/>
        <v>0</v>
      </c>
      <c r="AT173" s="14">
        <f>SUM(AT174:AT175)</f>
        <v>0</v>
      </c>
    </row>
    <row r="174" spans="1:46" ht="13.5" customHeight="1">
      <c r="A174" s="30" t="s">
        <v>318</v>
      </c>
      <c r="B174" s="30"/>
      <c r="C174" s="30"/>
      <c r="D174" s="5" t="s">
        <v>40</v>
      </c>
      <c r="E174" s="27">
        <v>25.34</v>
      </c>
      <c r="F174" s="25">
        <v>25.34</v>
      </c>
      <c r="G174" s="26">
        <v>25.34</v>
      </c>
      <c r="H174" s="26">
        <v>22.74</v>
      </c>
      <c r="I174" s="26">
        <v>2.6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  <c r="AD174" s="26">
        <v>0</v>
      </c>
      <c r="AE174" s="14">
        <f t="shared" si="63"/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f t="shared" si="64"/>
        <v>0</v>
      </c>
      <c r="AM174" s="14">
        <v>0</v>
      </c>
      <c r="AN174" s="14">
        <f t="shared" si="65"/>
        <v>0</v>
      </c>
      <c r="AO174" s="14">
        <v>0</v>
      </c>
      <c r="AP174" s="14">
        <f t="shared" si="66"/>
        <v>0</v>
      </c>
      <c r="AQ174" s="14"/>
      <c r="AR174" s="14">
        <v>0</v>
      </c>
      <c r="AS174" s="14">
        <f t="shared" si="67"/>
        <v>0</v>
      </c>
      <c r="AT174" s="14">
        <v>0</v>
      </c>
    </row>
    <row r="175" spans="1:46" ht="13.5" customHeight="1">
      <c r="A175" s="30" t="s">
        <v>319</v>
      </c>
      <c r="B175" s="30"/>
      <c r="C175" s="30"/>
      <c r="D175" s="5" t="s">
        <v>320</v>
      </c>
      <c r="E175" s="27">
        <v>60</v>
      </c>
      <c r="F175" s="25">
        <v>60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60</v>
      </c>
      <c r="N175" s="26">
        <v>50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  <c r="AD175" s="26">
        <v>0</v>
      </c>
      <c r="AE175" s="14">
        <f t="shared" si="63"/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f t="shared" si="64"/>
        <v>0</v>
      </c>
      <c r="AM175" s="14">
        <v>0</v>
      </c>
      <c r="AN175" s="14">
        <f t="shared" si="65"/>
        <v>0</v>
      </c>
      <c r="AO175" s="14">
        <v>0</v>
      </c>
      <c r="AP175" s="14">
        <f t="shared" si="66"/>
        <v>0</v>
      </c>
      <c r="AQ175" s="14"/>
      <c r="AR175" s="14">
        <v>0</v>
      </c>
      <c r="AS175" s="14">
        <f t="shared" si="67"/>
        <v>0</v>
      </c>
      <c r="AT175" s="14">
        <v>0</v>
      </c>
    </row>
    <row r="176" spans="1:46" ht="13.5" customHeight="1">
      <c r="A176" s="30" t="s">
        <v>321</v>
      </c>
      <c r="B176" s="30"/>
      <c r="C176" s="30"/>
      <c r="D176" s="5" t="s">
        <v>322</v>
      </c>
      <c r="E176" s="27">
        <v>820.1383639999999</v>
      </c>
      <c r="F176" s="25">
        <f>SUM(F177:F185)</f>
        <v>820.1383639999999</v>
      </c>
      <c r="G176" s="26">
        <v>440.9573</v>
      </c>
      <c r="H176" s="26">
        <v>219.5616</v>
      </c>
      <c r="I176" s="26">
        <v>210.9957</v>
      </c>
      <c r="J176" s="26">
        <v>0</v>
      </c>
      <c r="K176" s="26">
        <v>0</v>
      </c>
      <c r="L176" s="26">
        <v>10.4</v>
      </c>
      <c r="M176" s="26">
        <v>237.2456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  <c r="Z176" s="26">
        <v>0</v>
      </c>
      <c r="AA176" s="26">
        <v>0</v>
      </c>
      <c r="AB176" s="26">
        <v>0</v>
      </c>
      <c r="AC176" s="26">
        <v>0</v>
      </c>
      <c r="AD176" s="26">
        <v>0</v>
      </c>
      <c r="AE176" s="14">
        <f t="shared" si="63"/>
        <v>32.68108</v>
      </c>
      <c r="AF176" s="14">
        <f aca="true" t="shared" si="69" ref="AF176:AK176">SUM(AF177:AF185)</f>
        <v>0</v>
      </c>
      <c r="AG176" s="14">
        <f t="shared" si="69"/>
        <v>0</v>
      </c>
      <c r="AH176" s="14">
        <f t="shared" si="69"/>
        <v>0</v>
      </c>
      <c r="AI176" s="14">
        <f t="shared" si="69"/>
        <v>0</v>
      </c>
      <c r="AJ176" s="14">
        <f t="shared" si="69"/>
        <v>32.68108</v>
      </c>
      <c r="AK176" s="14">
        <f t="shared" si="69"/>
        <v>0</v>
      </c>
      <c r="AL176" s="14">
        <f t="shared" si="64"/>
        <v>0</v>
      </c>
      <c r="AM176" s="14">
        <f>SUM(AM177:AM185)</f>
        <v>0</v>
      </c>
      <c r="AN176" s="14">
        <f t="shared" si="65"/>
        <v>80.125311</v>
      </c>
      <c r="AO176" s="14">
        <f>SUM(AO177:AO185)</f>
        <v>80.125311</v>
      </c>
      <c r="AP176" s="14">
        <f t="shared" si="66"/>
        <v>0</v>
      </c>
      <c r="AQ176" s="14"/>
      <c r="AR176" s="14">
        <f>SUM(AR177:AR185)</f>
        <v>0</v>
      </c>
      <c r="AS176" s="14">
        <f t="shared" si="67"/>
        <v>29.129072999999998</v>
      </c>
      <c r="AT176" s="14">
        <f>SUM(AT177:AT185)</f>
        <v>29.129072999999998</v>
      </c>
    </row>
    <row r="177" spans="1:46" ht="13.5" customHeight="1">
      <c r="A177" s="30" t="s">
        <v>323</v>
      </c>
      <c r="B177" s="30"/>
      <c r="C177" s="30"/>
      <c r="D177" s="5" t="s">
        <v>40</v>
      </c>
      <c r="E177" s="27">
        <v>552.39978</v>
      </c>
      <c r="F177" s="25">
        <v>552.39978</v>
      </c>
      <c r="G177" s="26">
        <v>440.9573</v>
      </c>
      <c r="H177" s="26">
        <v>219.5616</v>
      </c>
      <c r="I177" s="26">
        <v>210.9957</v>
      </c>
      <c r="J177" s="26">
        <v>0</v>
      </c>
      <c r="K177" s="26">
        <v>0</v>
      </c>
      <c r="L177" s="26">
        <v>10.4</v>
      </c>
      <c r="M177" s="26">
        <v>78.7614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0</v>
      </c>
      <c r="Z177" s="26">
        <v>0</v>
      </c>
      <c r="AA177" s="26">
        <v>0</v>
      </c>
      <c r="AB177" s="26">
        <v>0</v>
      </c>
      <c r="AC177" s="26">
        <v>0</v>
      </c>
      <c r="AD177" s="26">
        <v>0</v>
      </c>
      <c r="AE177" s="14">
        <f t="shared" si="63"/>
        <v>32.68108</v>
      </c>
      <c r="AF177" s="14">
        <v>0</v>
      </c>
      <c r="AG177" s="14">
        <v>0</v>
      </c>
      <c r="AH177" s="14">
        <v>0</v>
      </c>
      <c r="AI177" s="14">
        <v>0</v>
      </c>
      <c r="AJ177" s="14">
        <v>32.68108</v>
      </c>
      <c r="AK177" s="14">
        <v>0</v>
      </c>
      <c r="AL177" s="14">
        <f t="shared" si="64"/>
        <v>0</v>
      </c>
      <c r="AM177" s="14">
        <v>0</v>
      </c>
      <c r="AN177" s="14">
        <f t="shared" si="65"/>
        <v>0</v>
      </c>
      <c r="AO177" s="14">
        <v>0</v>
      </c>
      <c r="AP177" s="14">
        <f t="shared" si="66"/>
        <v>0</v>
      </c>
      <c r="AQ177" s="14"/>
      <c r="AR177" s="14">
        <v>0</v>
      </c>
      <c r="AS177" s="14">
        <f t="shared" si="67"/>
        <v>0</v>
      </c>
      <c r="AT177" s="14">
        <v>0</v>
      </c>
    </row>
    <row r="178" spans="1:46" ht="13.5" customHeight="1">
      <c r="A178" s="30" t="s">
        <v>324</v>
      </c>
      <c r="B178" s="30"/>
      <c r="C178" s="30"/>
      <c r="D178" s="5" t="s">
        <v>42</v>
      </c>
      <c r="E178" s="27">
        <v>80.125311</v>
      </c>
      <c r="F178" s="25">
        <v>80.125311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0</v>
      </c>
      <c r="Z178" s="26">
        <v>0</v>
      </c>
      <c r="AA178" s="26">
        <v>0</v>
      </c>
      <c r="AB178" s="26">
        <v>0</v>
      </c>
      <c r="AC178" s="26">
        <v>0</v>
      </c>
      <c r="AD178" s="26">
        <v>0</v>
      </c>
      <c r="AE178" s="14">
        <f t="shared" si="63"/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f t="shared" si="64"/>
        <v>0</v>
      </c>
      <c r="AM178" s="14">
        <v>0</v>
      </c>
      <c r="AN178" s="14">
        <f t="shared" si="65"/>
        <v>80.125311</v>
      </c>
      <c r="AO178" s="14">
        <v>80.125311</v>
      </c>
      <c r="AP178" s="14">
        <f t="shared" si="66"/>
        <v>0</v>
      </c>
      <c r="AQ178" s="14"/>
      <c r="AR178" s="14">
        <v>0</v>
      </c>
      <c r="AS178" s="14">
        <f t="shared" si="67"/>
        <v>0</v>
      </c>
      <c r="AT178" s="14">
        <v>0</v>
      </c>
    </row>
    <row r="179" spans="1:46" ht="13.5" customHeight="1">
      <c r="A179" s="30" t="s">
        <v>325</v>
      </c>
      <c r="B179" s="30"/>
      <c r="C179" s="30"/>
      <c r="D179" s="5" t="s">
        <v>326</v>
      </c>
      <c r="E179" s="27">
        <v>10</v>
      </c>
      <c r="F179" s="25">
        <v>10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10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0</v>
      </c>
      <c r="Z179" s="26">
        <v>0</v>
      </c>
      <c r="AA179" s="26">
        <v>0</v>
      </c>
      <c r="AB179" s="26">
        <v>0</v>
      </c>
      <c r="AC179" s="26">
        <v>0</v>
      </c>
      <c r="AD179" s="26">
        <v>0</v>
      </c>
      <c r="AE179" s="14">
        <f t="shared" si="63"/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f t="shared" si="64"/>
        <v>0</v>
      </c>
      <c r="AM179" s="14">
        <v>0</v>
      </c>
      <c r="AN179" s="14">
        <f t="shared" si="65"/>
        <v>0</v>
      </c>
      <c r="AO179" s="14">
        <v>0</v>
      </c>
      <c r="AP179" s="14">
        <f t="shared" si="66"/>
        <v>0</v>
      </c>
      <c r="AQ179" s="14"/>
      <c r="AR179" s="14">
        <v>0</v>
      </c>
      <c r="AS179" s="14">
        <f t="shared" si="67"/>
        <v>0</v>
      </c>
      <c r="AT179" s="14">
        <v>0</v>
      </c>
    </row>
    <row r="180" spans="1:46" ht="13.5" customHeight="1">
      <c r="A180" s="30" t="s">
        <v>327</v>
      </c>
      <c r="B180" s="30"/>
      <c r="C180" s="30"/>
      <c r="D180" s="5" t="s">
        <v>328</v>
      </c>
      <c r="E180" s="27">
        <v>41</v>
      </c>
      <c r="F180" s="25">
        <v>41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41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0</v>
      </c>
      <c r="Z180" s="26">
        <v>0</v>
      </c>
      <c r="AA180" s="26">
        <v>0</v>
      </c>
      <c r="AB180" s="26">
        <v>0</v>
      </c>
      <c r="AC180" s="26">
        <v>0</v>
      </c>
      <c r="AD180" s="26">
        <v>0</v>
      </c>
      <c r="AE180" s="14">
        <f t="shared" si="63"/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0</v>
      </c>
      <c r="AL180" s="14">
        <f t="shared" si="64"/>
        <v>0</v>
      </c>
      <c r="AM180" s="14">
        <v>0</v>
      </c>
      <c r="AN180" s="14">
        <f t="shared" si="65"/>
        <v>0</v>
      </c>
      <c r="AO180" s="14">
        <v>0</v>
      </c>
      <c r="AP180" s="14">
        <f t="shared" si="66"/>
        <v>0</v>
      </c>
      <c r="AQ180" s="14"/>
      <c r="AR180" s="14">
        <v>0</v>
      </c>
      <c r="AS180" s="14">
        <f t="shared" si="67"/>
        <v>0</v>
      </c>
      <c r="AT180" s="14">
        <v>0</v>
      </c>
    </row>
    <row r="181" spans="1:46" ht="13.5" customHeight="1">
      <c r="A181" s="30" t="s">
        <v>329</v>
      </c>
      <c r="B181" s="30"/>
      <c r="C181" s="30"/>
      <c r="D181" s="5" t="s">
        <v>330</v>
      </c>
      <c r="E181" s="27">
        <v>29.129072999999998</v>
      </c>
      <c r="F181" s="25">
        <v>29.129072999999998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0</v>
      </c>
      <c r="Z181" s="26">
        <v>0</v>
      </c>
      <c r="AA181" s="26">
        <v>0</v>
      </c>
      <c r="AB181" s="26">
        <v>0</v>
      </c>
      <c r="AC181" s="26">
        <v>0</v>
      </c>
      <c r="AD181" s="26">
        <v>0</v>
      </c>
      <c r="AE181" s="14">
        <f t="shared" si="63"/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f t="shared" si="64"/>
        <v>0</v>
      </c>
      <c r="AM181" s="14">
        <v>0</v>
      </c>
      <c r="AN181" s="14">
        <f t="shared" si="65"/>
        <v>0</v>
      </c>
      <c r="AO181" s="14">
        <v>0</v>
      </c>
      <c r="AP181" s="14">
        <f t="shared" si="66"/>
        <v>0</v>
      </c>
      <c r="AQ181" s="14"/>
      <c r="AR181" s="14">
        <v>0</v>
      </c>
      <c r="AS181" s="14">
        <f t="shared" si="67"/>
        <v>29.129072999999998</v>
      </c>
      <c r="AT181" s="14">
        <v>29.129072999999998</v>
      </c>
    </row>
    <row r="182" spans="1:46" ht="13.5" customHeight="1">
      <c r="A182" s="30" t="s">
        <v>331</v>
      </c>
      <c r="B182" s="30"/>
      <c r="C182" s="30"/>
      <c r="D182" s="5" t="s">
        <v>332</v>
      </c>
      <c r="E182" s="27">
        <v>82</v>
      </c>
      <c r="F182" s="25">
        <v>82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82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  <c r="Z182" s="26">
        <v>0</v>
      </c>
      <c r="AA182" s="26">
        <v>0</v>
      </c>
      <c r="AB182" s="26">
        <v>0</v>
      </c>
      <c r="AC182" s="26">
        <v>0</v>
      </c>
      <c r="AD182" s="26">
        <v>0</v>
      </c>
      <c r="AE182" s="14">
        <f t="shared" si="63"/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f t="shared" si="64"/>
        <v>0</v>
      </c>
      <c r="AM182" s="14">
        <v>0</v>
      </c>
      <c r="AN182" s="14">
        <f t="shared" si="65"/>
        <v>0</v>
      </c>
      <c r="AO182" s="14">
        <v>0</v>
      </c>
      <c r="AP182" s="14">
        <f t="shared" si="66"/>
        <v>0</v>
      </c>
      <c r="AQ182" s="14"/>
      <c r="AR182" s="14">
        <v>0</v>
      </c>
      <c r="AS182" s="14">
        <f t="shared" si="67"/>
        <v>0</v>
      </c>
      <c r="AT182" s="14">
        <v>0</v>
      </c>
    </row>
    <row r="183" spans="1:46" ht="13.5" customHeight="1">
      <c r="A183" s="30" t="s">
        <v>333</v>
      </c>
      <c r="B183" s="30"/>
      <c r="C183" s="30"/>
      <c r="D183" s="5" t="s">
        <v>334</v>
      </c>
      <c r="E183" s="27">
        <v>9.4842</v>
      </c>
      <c r="F183" s="25">
        <v>9.4842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6">
        <v>9.4842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0</v>
      </c>
      <c r="V183" s="26">
        <v>0</v>
      </c>
      <c r="W183" s="26">
        <v>0</v>
      </c>
      <c r="X183" s="26">
        <v>0</v>
      </c>
      <c r="Y183" s="26">
        <v>0</v>
      </c>
      <c r="Z183" s="26">
        <v>0</v>
      </c>
      <c r="AA183" s="26">
        <v>0</v>
      </c>
      <c r="AB183" s="26">
        <v>0</v>
      </c>
      <c r="AC183" s="26">
        <v>0</v>
      </c>
      <c r="AD183" s="26">
        <v>0</v>
      </c>
      <c r="AE183" s="14">
        <f t="shared" si="63"/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f t="shared" si="64"/>
        <v>0</v>
      </c>
      <c r="AM183" s="14">
        <v>0</v>
      </c>
      <c r="AN183" s="14">
        <f t="shared" si="65"/>
        <v>0</v>
      </c>
      <c r="AO183" s="14">
        <v>0</v>
      </c>
      <c r="AP183" s="14">
        <f t="shared" si="66"/>
        <v>0</v>
      </c>
      <c r="AQ183" s="14"/>
      <c r="AR183" s="14">
        <v>0</v>
      </c>
      <c r="AS183" s="14">
        <f t="shared" si="67"/>
        <v>0</v>
      </c>
      <c r="AT183" s="14">
        <v>0</v>
      </c>
    </row>
    <row r="184" spans="1:46" ht="13.5" customHeight="1">
      <c r="A184" s="30" t="s">
        <v>335</v>
      </c>
      <c r="B184" s="30"/>
      <c r="C184" s="30"/>
      <c r="D184" s="5" t="s">
        <v>336</v>
      </c>
      <c r="E184" s="27">
        <v>6</v>
      </c>
      <c r="F184" s="25">
        <v>6</v>
      </c>
      <c r="G184" s="26">
        <v>0</v>
      </c>
      <c r="H184" s="26">
        <v>0</v>
      </c>
      <c r="I184" s="26">
        <v>0</v>
      </c>
      <c r="J184" s="26">
        <v>0</v>
      </c>
      <c r="K184" s="26">
        <v>0</v>
      </c>
      <c r="L184" s="26">
        <v>0</v>
      </c>
      <c r="M184" s="26">
        <v>6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0</v>
      </c>
      <c r="V184" s="26">
        <v>0</v>
      </c>
      <c r="W184" s="26">
        <v>0</v>
      </c>
      <c r="X184" s="26">
        <v>0</v>
      </c>
      <c r="Y184" s="26">
        <v>0</v>
      </c>
      <c r="Z184" s="26">
        <v>0</v>
      </c>
      <c r="AA184" s="26">
        <v>0</v>
      </c>
      <c r="AB184" s="26">
        <v>0</v>
      </c>
      <c r="AC184" s="26">
        <v>0</v>
      </c>
      <c r="AD184" s="26">
        <v>0</v>
      </c>
      <c r="AE184" s="14">
        <f t="shared" si="63"/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4">
        <v>0</v>
      </c>
      <c r="AL184" s="14">
        <f t="shared" si="64"/>
        <v>0</v>
      </c>
      <c r="AM184" s="14">
        <v>0</v>
      </c>
      <c r="AN184" s="14">
        <f t="shared" si="65"/>
        <v>0</v>
      </c>
      <c r="AO184" s="14">
        <v>0</v>
      </c>
      <c r="AP184" s="14">
        <f t="shared" si="66"/>
        <v>0</v>
      </c>
      <c r="AQ184" s="14"/>
      <c r="AR184" s="14">
        <v>0</v>
      </c>
      <c r="AS184" s="14">
        <f t="shared" si="67"/>
        <v>0</v>
      </c>
      <c r="AT184" s="14">
        <v>0</v>
      </c>
    </row>
    <row r="185" spans="1:46" ht="13.5" customHeight="1">
      <c r="A185" s="30" t="s">
        <v>337</v>
      </c>
      <c r="B185" s="30"/>
      <c r="C185" s="30"/>
      <c r="D185" s="5" t="s">
        <v>338</v>
      </c>
      <c r="E185" s="27">
        <v>10</v>
      </c>
      <c r="F185" s="25">
        <v>10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10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0</v>
      </c>
      <c r="V185" s="26">
        <v>0</v>
      </c>
      <c r="W185" s="26">
        <v>0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14">
        <f t="shared" si="63"/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4">
        <v>0</v>
      </c>
      <c r="AL185" s="14">
        <f t="shared" si="64"/>
        <v>0</v>
      </c>
      <c r="AM185" s="14">
        <v>0</v>
      </c>
      <c r="AN185" s="14">
        <f t="shared" si="65"/>
        <v>0</v>
      </c>
      <c r="AO185" s="14">
        <v>0</v>
      </c>
      <c r="AP185" s="14">
        <f t="shared" si="66"/>
        <v>0</v>
      </c>
      <c r="AQ185" s="14"/>
      <c r="AR185" s="14">
        <v>0</v>
      </c>
      <c r="AS185" s="14">
        <f t="shared" si="67"/>
        <v>0</v>
      </c>
      <c r="AT185" s="14">
        <v>0</v>
      </c>
    </row>
    <row r="186" spans="1:46" ht="13.5" customHeight="1">
      <c r="A186" s="30" t="s">
        <v>339</v>
      </c>
      <c r="B186" s="30"/>
      <c r="C186" s="30"/>
      <c r="D186" s="5" t="s">
        <v>340</v>
      </c>
      <c r="E186" s="27">
        <v>1162.2005299999998</v>
      </c>
      <c r="F186" s="25">
        <f>SUM(F187:F190)</f>
        <v>1162.2005299999998</v>
      </c>
      <c r="G186" s="26">
        <v>666.2357000000001</v>
      </c>
      <c r="H186" s="26">
        <v>265.137</v>
      </c>
      <c r="I186" s="26">
        <v>376.6587</v>
      </c>
      <c r="J186" s="26">
        <v>13.5</v>
      </c>
      <c r="K186" s="26">
        <v>0</v>
      </c>
      <c r="L186" s="26">
        <v>10.94</v>
      </c>
      <c r="M186" s="26">
        <v>417.9869</v>
      </c>
      <c r="N186" s="26">
        <v>9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  <c r="AE186" s="14">
        <f t="shared" si="63"/>
        <v>45.75793</v>
      </c>
      <c r="AF186" s="14">
        <f aca="true" t="shared" si="70" ref="AF186:AK186">SUM(AF187:AF190)</f>
        <v>0</v>
      </c>
      <c r="AG186" s="14">
        <f t="shared" si="70"/>
        <v>0</v>
      </c>
      <c r="AH186" s="14">
        <f t="shared" si="70"/>
        <v>0</v>
      </c>
      <c r="AI186" s="14">
        <f t="shared" si="70"/>
        <v>0</v>
      </c>
      <c r="AJ186" s="14">
        <f t="shared" si="70"/>
        <v>45.75793</v>
      </c>
      <c r="AK186" s="14">
        <f t="shared" si="70"/>
        <v>0</v>
      </c>
      <c r="AL186" s="14">
        <f t="shared" si="64"/>
        <v>0</v>
      </c>
      <c r="AM186" s="14">
        <f>SUM(AM187:AM190)</f>
        <v>0</v>
      </c>
      <c r="AN186" s="14">
        <f t="shared" si="65"/>
        <v>0</v>
      </c>
      <c r="AO186" s="14">
        <f>SUM(AO187:AO190)</f>
        <v>0</v>
      </c>
      <c r="AP186" s="14">
        <f t="shared" si="66"/>
        <v>0</v>
      </c>
      <c r="AQ186" s="14"/>
      <c r="AR186" s="14">
        <f>SUM(AR187:AR190)</f>
        <v>0</v>
      </c>
      <c r="AS186" s="14">
        <f t="shared" si="67"/>
        <v>32.22</v>
      </c>
      <c r="AT186" s="14">
        <f>SUM(AT187:AT190)</f>
        <v>32.22</v>
      </c>
    </row>
    <row r="187" spans="1:46" ht="13.5" customHeight="1">
      <c r="A187" s="30" t="s">
        <v>341</v>
      </c>
      <c r="B187" s="30"/>
      <c r="C187" s="30"/>
      <c r="D187" s="5" t="s">
        <v>40</v>
      </c>
      <c r="E187" s="27">
        <v>821.60863</v>
      </c>
      <c r="F187" s="25">
        <v>821.60863</v>
      </c>
      <c r="G187" s="26">
        <v>666.2357000000001</v>
      </c>
      <c r="H187" s="26">
        <v>265.137</v>
      </c>
      <c r="I187" s="26">
        <v>376.6587</v>
      </c>
      <c r="J187" s="26">
        <v>13.5</v>
      </c>
      <c r="K187" s="26">
        <v>0</v>
      </c>
      <c r="L187" s="26">
        <v>10.94</v>
      </c>
      <c r="M187" s="26">
        <v>109.615</v>
      </c>
      <c r="N187" s="26">
        <v>9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0</v>
      </c>
      <c r="V187" s="26">
        <v>0</v>
      </c>
      <c r="W187" s="26">
        <v>0</v>
      </c>
      <c r="X187" s="26">
        <v>0</v>
      </c>
      <c r="Y187" s="26">
        <v>0</v>
      </c>
      <c r="Z187" s="26">
        <v>0</v>
      </c>
      <c r="AA187" s="26">
        <v>0</v>
      </c>
      <c r="AB187" s="26">
        <v>0</v>
      </c>
      <c r="AC187" s="26">
        <v>0</v>
      </c>
      <c r="AD187" s="26">
        <v>0</v>
      </c>
      <c r="AE187" s="14">
        <f t="shared" si="63"/>
        <v>45.75793</v>
      </c>
      <c r="AF187" s="14">
        <v>0</v>
      </c>
      <c r="AG187" s="14">
        <v>0</v>
      </c>
      <c r="AH187" s="14">
        <v>0</v>
      </c>
      <c r="AI187" s="14">
        <v>0</v>
      </c>
      <c r="AJ187" s="14">
        <v>45.75793</v>
      </c>
      <c r="AK187" s="14">
        <v>0</v>
      </c>
      <c r="AL187" s="14">
        <f t="shared" si="64"/>
        <v>0</v>
      </c>
      <c r="AM187" s="14">
        <v>0</v>
      </c>
      <c r="AN187" s="14">
        <f t="shared" si="65"/>
        <v>0</v>
      </c>
      <c r="AO187" s="14">
        <v>0</v>
      </c>
      <c r="AP187" s="14">
        <f t="shared" si="66"/>
        <v>0</v>
      </c>
      <c r="AQ187" s="14"/>
      <c r="AR187" s="14">
        <v>0</v>
      </c>
      <c r="AS187" s="14">
        <f t="shared" si="67"/>
        <v>0</v>
      </c>
      <c r="AT187" s="14">
        <v>0</v>
      </c>
    </row>
    <row r="188" spans="1:46" ht="13.5" customHeight="1">
      <c r="A188" s="30" t="s">
        <v>342</v>
      </c>
      <c r="B188" s="30"/>
      <c r="C188" s="30"/>
      <c r="D188" s="5" t="s">
        <v>42</v>
      </c>
      <c r="E188" s="27">
        <v>42</v>
      </c>
      <c r="F188" s="25">
        <v>42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42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  <c r="Z188" s="26">
        <v>0</v>
      </c>
      <c r="AA188" s="26">
        <v>0</v>
      </c>
      <c r="AB188" s="26">
        <v>0</v>
      </c>
      <c r="AC188" s="26">
        <v>0</v>
      </c>
      <c r="AD188" s="26">
        <v>0</v>
      </c>
      <c r="AE188" s="14">
        <f t="shared" si="63"/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f t="shared" si="64"/>
        <v>0</v>
      </c>
      <c r="AM188" s="14">
        <v>0</v>
      </c>
      <c r="AN188" s="14">
        <f t="shared" si="65"/>
        <v>0</v>
      </c>
      <c r="AO188" s="14">
        <v>0</v>
      </c>
      <c r="AP188" s="14">
        <f t="shared" si="66"/>
        <v>0</v>
      </c>
      <c r="AQ188" s="14"/>
      <c r="AR188" s="14">
        <v>0</v>
      </c>
      <c r="AS188" s="14">
        <f t="shared" si="67"/>
        <v>0</v>
      </c>
      <c r="AT188" s="14">
        <v>0</v>
      </c>
    </row>
    <row r="189" spans="1:46" ht="13.5" customHeight="1">
      <c r="A189" s="30" t="s">
        <v>343</v>
      </c>
      <c r="B189" s="30"/>
      <c r="C189" s="30"/>
      <c r="D189" s="5" t="s">
        <v>344</v>
      </c>
      <c r="E189" s="27">
        <v>136.3719</v>
      </c>
      <c r="F189" s="25">
        <v>136.3719</v>
      </c>
      <c r="G189" s="26">
        <v>0</v>
      </c>
      <c r="H189" s="26">
        <v>0</v>
      </c>
      <c r="I189" s="26">
        <v>0</v>
      </c>
      <c r="J189" s="26">
        <v>0</v>
      </c>
      <c r="K189" s="26">
        <v>0</v>
      </c>
      <c r="L189" s="26">
        <v>0</v>
      </c>
      <c r="M189" s="26">
        <v>136.3719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0</v>
      </c>
      <c r="V189" s="26">
        <v>0</v>
      </c>
      <c r="W189" s="26">
        <v>0</v>
      </c>
      <c r="X189" s="26">
        <v>0</v>
      </c>
      <c r="Y189" s="26">
        <v>0</v>
      </c>
      <c r="Z189" s="26">
        <v>0</v>
      </c>
      <c r="AA189" s="26">
        <v>0</v>
      </c>
      <c r="AB189" s="26">
        <v>0</v>
      </c>
      <c r="AC189" s="26">
        <v>0</v>
      </c>
      <c r="AD189" s="26">
        <v>0</v>
      </c>
      <c r="AE189" s="14">
        <f t="shared" si="63"/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f t="shared" si="64"/>
        <v>0</v>
      </c>
      <c r="AM189" s="14">
        <v>0</v>
      </c>
      <c r="AN189" s="14">
        <f t="shared" si="65"/>
        <v>0</v>
      </c>
      <c r="AO189" s="14">
        <v>0</v>
      </c>
      <c r="AP189" s="14">
        <f t="shared" si="66"/>
        <v>0</v>
      </c>
      <c r="AQ189" s="14"/>
      <c r="AR189" s="14">
        <v>0</v>
      </c>
      <c r="AS189" s="14">
        <f t="shared" si="67"/>
        <v>0</v>
      </c>
      <c r="AT189" s="14">
        <v>0</v>
      </c>
    </row>
    <row r="190" spans="1:46" ht="13.5" customHeight="1">
      <c r="A190" s="30" t="s">
        <v>345</v>
      </c>
      <c r="B190" s="30"/>
      <c r="C190" s="30"/>
      <c r="D190" s="5" t="s">
        <v>346</v>
      </c>
      <c r="E190" s="27">
        <v>162.22</v>
      </c>
      <c r="F190" s="25">
        <v>162.22</v>
      </c>
      <c r="G190" s="26">
        <v>0</v>
      </c>
      <c r="H190" s="26">
        <v>0</v>
      </c>
      <c r="I190" s="26">
        <v>0</v>
      </c>
      <c r="J190" s="26">
        <v>0</v>
      </c>
      <c r="K190" s="26">
        <v>0</v>
      </c>
      <c r="L190" s="26">
        <v>0</v>
      </c>
      <c r="M190" s="26">
        <v>130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0</v>
      </c>
      <c r="V190" s="26">
        <v>0</v>
      </c>
      <c r="W190" s="26">
        <v>0</v>
      </c>
      <c r="X190" s="26">
        <v>0</v>
      </c>
      <c r="Y190" s="26">
        <v>0</v>
      </c>
      <c r="Z190" s="26">
        <v>0</v>
      </c>
      <c r="AA190" s="26">
        <v>0</v>
      </c>
      <c r="AB190" s="26">
        <v>0</v>
      </c>
      <c r="AC190" s="26">
        <v>0</v>
      </c>
      <c r="AD190" s="26">
        <v>0</v>
      </c>
      <c r="AE190" s="14">
        <f t="shared" si="63"/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f t="shared" si="64"/>
        <v>0</v>
      </c>
      <c r="AM190" s="14">
        <v>0</v>
      </c>
      <c r="AN190" s="14">
        <f t="shared" si="65"/>
        <v>0</v>
      </c>
      <c r="AO190" s="14">
        <v>0</v>
      </c>
      <c r="AP190" s="14">
        <f t="shared" si="66"/>
        <v>0</v>
      </c>
      <c r="AQ190" s="14"/>
      <c r="AR190" s="14">
        <v>0</v>
      </c>
      <c r="AS190" s="14">
        <f t="shared" si="67"/>
        <v>32.22</v>
      </c>
      <c r="AT190" s="14">
        <v>32.22</v>
      </c>
    </row>
    <row r="191" spans="1:46" ht="13.5" customHeight="1">
      <c r="A191" s="30" t="s">
        <v>347</v>
      </c>
      <c r="B191" s="30"/>
      <c r="C191" s="30"/>
      <c r="D191" s="5" t="s">
        <v>348</v>
      </c>
      <c r="E191" s="27">
        <v>65</v>
      </c>
      <c r="F191" s="25">
        <v>65</v>
      </c>
      <c r="G191" s="26">
        <v>0</v>
      </c>
      <c r="H191" s="26">
        <v>0</v>
      </c>
      <c r="I191" s="26">
        <v>0</v>
      </c>
      <c r="J191" s="26">
        <v>0</v>
      </c>
      <c r="K191" s="26">
        <v>0</v>
      </c>
      <c r="L191" s="26">
        <v>0</v>
      </c>
      <c r="M191" s="26">
        <v>65</v>
      </c>
      <c r="N191" s="26">
        <v>0</v>
      </c>
      <c r="O191" s="26">
        <v>3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0</v>
      </c>
      <c r="V191" s="26">
        <v>9</v>
      </c>
      <c r="W191" s="26">
        <v>7</v>
      </c>
      <c r="X191" s="26">
        <v>2</v>
      </c>
      <c r="Y191" s="26">
        <v>2</v>
      </c>
      <c r="Z191" s="26">
        <v>0</v>
      </c>
      <c r="AA191" s="26">
        <v>0</v>
      </c>
      <c r="AB191" s="26">
        <v>0</v>
      </c>
      <c r="AC191" s="26">
        <v>0</v>
      </c>
      <c r="AD191" s="26">
        <v>0</v>
      </c>
      <c r="AE191" s="14">
        <f t="shared" si="63"/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f t="shared" si="64"/>
        <v>0</v>
      </c>
      <c r="AM191" s="14">
        <v>0</v>
      </c>
      <c r="AN191" s="14">
        <f t="shared" si="65"/>
        <v>0</v>
      </c>
      <c r="AO191" s="14">
        <v>0</v>
      </c>
      <c r="AP191" s="14">
        <f t="shared" si="66"/>
        <v>0</v>
      </c>
      <c r="AQ191" s="14"/>
      <c r="AR191" s="14">
        <v>0</v>
      </c>
      <c r="AS191" s="14">
        <f t="shared" si="67"/>
        <v>0</v>
      </c>
      <c r="AT191" s="14">
        <v>0</v>
      </c>
    </row>
    <row r="192" spans="1:46" ht="13.5" customHeight="1">
      <c r="A192" s="30" t="s">
        <v>349</v>
      </c>
      <c r="B192" s="30"/>
      <c r="C192" s="30"/>
      <c r="D192" s="5" t="s">
        <v>42</v>
      </c>
      <c r="E192" s="27">
        <v>61</v>
      </c>
      <c r="F192" s="25">
        <v>61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  <c r="L192" s="26">
        <v>0</v>
      </c>
      <c r="M192" s="26">
        <v>61</v>
      </c>
      <c r="N192" s="26">
        <v>0</v>
      </c>
      <c r="O192" s="26">
        <v>3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0</v>
      </c>
      <c r="V192" s="26">
        <v>9</v>
      </c>
      <c r="W192" s="26">
        <v>7</v>
      </c>
      <c r="X192" s="26">
        <v>0</v>
      </c>
      <c r="Y192" s="26">
        <v>2</v>
      </c>
      <c r="Z192" s="26">
        <v>0</v>
      </c>
      <c r="AA192" s="26">
        <v>0</v>
      </c>
      <c r="AB192" s="26">
        <v>0</v>
      </c>
      <c r="AC192" s="26">
        <v>0</v>
      </c>
      <c r="AD192" s="26">
        <v>0</v>
      </c>
      <c r="AE192" s="14">
        <f t="shared" si="63"/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f t="shared" si="64"/>
        <v>0</v>
      </c>
      <c r="AM192" s="14">
        <v>0</v>
      </c>
      <c r="AN192" s="14">
        <f t="shared" si="65"/>
        <v>0</v>
      </c>
      <c r="AO192" s="14">
        <v>0</v>
      </c>
      <c r="AP192" s="14">
        <f t="shared" si="66"/>
        <v>0</v>
      </c>
      <c r="AQ192" s="14"/>
      <c r="AR192" s="14">
        <v>0</v>
      </c>
      <c r="AS192" s="14">
        <f t="shared" si="67"/>
        <v>0</v>
      </c>
      <c r="AT192" s="14">
        <v>0</v>
      </c>
    </row>
    <row r="193" spans="1:46" ht="13.5" customHeight="1">
      <c r="A193" s="30" t="s">
        <v>350</v>
      </c>
      <c r="B193" s="30"/>
      <c r="C193" s="30"/>
      <c r="D193" s="5" t="s">
        <v>351</v>
      </c>
      <c r="E193" s="27">
        <v>4</v>
      </c>
      <c r="F193" s="25">
        <v>4</v>
      </c>
      <c r="G193" s="26">
        <v>0</v>
      </c>
      <c r="H193" s="26">
        <v>0</v>
      </c>
      <c r="I193" s="26">
        <v>0</v>
      </c>
      <c r="J193" s="26">
        <v>0</v>
      </c>
      <c r="K193" s="26">
        <v>0</v>
      </c>
      <c r="L193" s="26">
        <v>0</v>
      </c>
      <c r="M193" s="26">
        <v>4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>
        <v>0</v>
      </c>
      <c r="T193" s="26">
        <v>0</v>
      </c>
      <c r="U193" s="26">
        <v>0</v>
      </c>
      <c r="V193" s="26">
        <v>0</v>
      </c>
      <c r="W193" s="26">
        <v>0</v>
      </c>
      <c r="X193" s="26">
        <v>2</v>
      </c>
      <c r="Y193" s="26">
        <v>0</v>
      </c>
      <c r="Z193" s="26">
        <v>0</v>
      </c>
      <c r="AA193" s="26">
        <v>0</v>
      </c>
      <c r="AB193" s="26">
        <v>0</v>
      </c>
      <c r="AC193" s="26">
        <v>0</v>
      </c>
      <c r="AD193" s="26">
        <v>0</v>
      </c>
      <c r="AE193" s="14">
        <f t="shared" si="63"/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f t="shared" si="64"/>
        <v>0</v>
      </c>
      <c r="AM193" s="14">
        <v>0</v>
      </c>
      <c r="AN193" s="14">
        <f t="shared" si="65"/>
        <v>0</v>
      </c>
      <c r="AO193" s="14">
        <v>0</v>
      </c>
      <c r="AP193" s="14">
        <f t="shared" si="66"/>
        <v>0</v>
      </c>
      <c r="AQ193" s="14"/>
      <c r="AR193" s="14">
        <v>0</v>
      </c>
      <c r="AS193" s="14">
        <f t="shared" si="67"/>
        <v>0</v>
      </c>
      <c r="AT193" s="14">
        <v>0</v>
      </c>
    </row>
    <row r="194" spans="1:46" ht="13.5" customHeight="1">
      <c r="A194" s="30" t="s">
        <v>352</v>
      </c>
      <c r="B194" s="30"/>
      <c r="C194" s="30"/>
      <c r="D194" s="5" t="s">
        <v>353</v>
      </c>
      <c r="E194" s="27">
        <v>194</v>
      </c>
      <c r="F194" s="25">
        <v>194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194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  <c r="Z194" s="26">
        <v>0</v>
      </c>
      <c r="AA194" s="26">
        <v>0</v>
      </c>
      <c r="AB194" s="26">
        <v>0</v>
      </c>
      <c r="AC194" s="26">
        <v>0</v>
      </c>
      <c r="AD194" s="26">
        <v>0</v>
      </c>
      <c r="AE194" s="14">
        <f t="shared" si="63"/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f t="shared" si="64"/>
        <v>0</v>
      </c>
      <c r="AM194" s="14">
        <v>0</v>
      </c>
      <c r="AN194" s="14">
        <f t="shared" si="65"/>
        <v>0</v>
      </c>
      <c r="AO194" s="14">
        <v>0</v>
      </c>
      <c r="AP194" s="14">
        <f t="shared" si="66"/>
        <v>0</v>
      </c>
      <c r="AQ194" s="14"/>
      <c r="AR194" s="14">
        <v>0</v>
      </c>
      <c r="AS194" s="14">
        <f t="shared" si="67"/>
        <v>0</v>
      </c>
      <c r="AT194" s="14">
        <v>0</v>
      </c>
    </row>
    <row r="195" spans="1:46" ht="13.5" customHeight="1">
      <c r="A195" s="30" t="s">
        <v>354</v>
      </c>
      <c r="B195" s="30"/>
      <c r="C195" s="30"/>
      <c r="D195" s="5" t="s">
        <v>353</v>
      </c>
      <c r="E195" s="27">
        <v>194</v>
      </c>
      <c r="F195" s="25">
        <v>194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  <c r="L195" s="26">
        <v>0</v>
      </c>
      <c r="M195" s="26">
        <v>194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0</v>
      </c>
      <c r="AB195" s="26">
        <v>0</v>
      </c>
      <c r="AC195" s="26">
        <v>0</v>
      </c>
      <c r="AD195" s="26">
        <v>0</v>
      </c>
      <c r="AE195" s="14">
        <f t="shared" si="63"/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f t="shared" si="64"/>
        <v>0</v>
      </c>
      <c r="AM195" s="14">
        <v>0</v>
      </c>
      <c r="AN195" s="14">
        <f t="shared" si="65"/>
        <v>0</v>
      </c>
      <c r="AO195" s="14">
        <v>0</v>
      </c>
      <c r="AP195" s="14">
        <f t="shared" si="66"/>
        <v>0</v>
      </c>
      <c r="AQ195" s="14"/>
      <c r="AR195" s="14">
        <v>0</v>
      </c>
      <c r="AS195" s="14">
        <f t="shared" si="67"/>
        <v>0</v>
      </c>
      <c r="AT195" s="14">
        <v>0</v>
      </c>
    </row>
    <row r="196" spans="1:46" ht="13.5" customHeight="1">
      <c r="A196" s="30" t="s">
        <v>355</v>
      </c>
      <c r="B196" s="30"/>
      <c r="C196" s="30"/>
      <c r="D196" s="5" t="s">
        <v>356</v>
      </c>
      <c r="E196" s="27">
        <v>36545.743884</v>
      </c>
      <c r="F196" s="25">
        <f>SUM(F197,F200,F207,F211,F213,F215,F218)</f>
        <v>36545.743884</v>
      </c>
      <c r="G196" s="26">
        <v>9526.666312</v>
      </c>
      <c r="H196" s="26">
        <v>4500.62087</v>
      </c>
      <c r="I196" s="26">
        <v>4515.615942</v>
      </c>
      <c r="J196" s="26">
        <v>4.5948</v>
      </c>
      <c r="K196" s="26">
        <v>491.97850000000005</v>
      </c>
      <c r="L196" s="26">
        <v>13.856200000000001</v>
      </c>
      <c r="M196" s="26">
        <v>15913.557973</v>
      </c>
      <c r="N196" s="26">
        <v>756.99354</v>
      </c>
      <c r="O196" s="26">
        <v>0</v>
      </c>
      <c r="P196" s="26">
        <v>0</v>
      </c>
      <c r="Q196" s="26">
        <v>430</v>
      </c>
      <c r="R196" s="26">
        <v>650</v>
      </c>
      <c r="S196" s="26">
        <v>0</v>
      </c>
      <c r="T196" s="26">
        <v>263</v>
      </c>
      <c r="U196" s="26">
        <v>0</v>
      </c>
      <c r="V196" s="26">
        <v>64.874</v>
      </c>
      <c r="W196" s="26">
        <v>0</v>
      </c>
      <c r="X196" s="26">
        <v>0</v>
      </c>
      <c r="Y196" s="26">
        <v>60</v>
      </c>
      <c r="Z196" s="26">
        <v>14</v>
      </c>
      <c r="AA196" s="26">
        <v>0</v>
      </c>
      <c r="AB196" s="26">
        <v>0</v>
      </c>
      <c r="AC196" s="26">
        <v>0</v>
      </c>
      <c r="AD196" s="26">
        <v>0</v>
      </c>
      <c r="AE196" s="14">
        <f t="shared" si="63"/>
        <v>702.0070800000001</v>
      </c>
      <c r="AF196" s="14">
        <f aca="true" t="shared" si="71" ref="AF196:AK196">SUM(AF197,AF200,AF207,AF211,AF213,AF215,AF218)</f>
        <v>0</v>
      </c>
      <c r="AG196" s="14">
        <f t="shared" si="71"/>
        <v>0</v>
      </c>
      <c r="AH196" s="14">
        <f t="shared" si="71"/>
        <v>0</v>
      </c>
      <c r="AI196" s="14">
        <f t="shared" si="71"/>
        <v>0</v>
      </c>
      <c r="AJ196" s="14">
        <f t="shared" si="71"/>
        <v>702.0070800000001</v>
      </c>
      <c r="AK196" s="14">
        <f t="shared" si="71"/>
        <v>0</v>
      </c>
      <c r="AL196" s="14">
        <f t="shared" si="64"/>
        <v>0</v>
      </c>
      <c r="AM196" s="14">
        <f>SUM(AM197,AM200,AM207,AM211,AM213,AM215,AM218)</f>
        <v>0</v>
      </c>
      <c r="AN196" s="14">
        <f t="shared" si="65"/>
        <v>74.87925</v>
      </c>
      <c r="AO196" s="14">
        <f>SUM(AO197,AO200,AO207,AO211,AO213,AO215,AO218)</f>
        <v>74.87925</v>
      </c>
      <c r="AP196" s="14">
        <f t="shared" si="66"/>
        <v>10327.45994</v>
      </c>
      <c r="AQ196" s="14"/>
      <c r="AR196" s="14">
        <f>SUM(AR197,AR200,AR207,AR211,AR213,AR215,AR218)</f>
        <v>10327.45994</v>
      </c>
      <c r="AS196" s="14">
        <f t="shared" si="67"/>
        <v>0</v>
      </c>
      <c r="AT196" s="14">
        <f>SUM(AT197,AT200,AT207,AT211,AT213,AT215,AT218)</f>
        <v>0</v>
      </c>
    </row>
    <row r="197" spans="1:46" ht="13.5" customHeight="1">
      <c r="A197" s="30" t="s">
        <v>357</v>
      </c>
      <c r="B197" s="30"/>
      <c r="C197" s="30"/>
      <c r="D197" s="5" t="s">
        <v>358</v>
      </c>
      <c r="E197" s="27">
        <v>1447.5504700000001</v>
      </c>
      <c r="F197" s="25">
        <f>SUM(F198:F199)</f>
        <v>1447.5504700000001</v>
      </c>
      <c r="G197" s="26">
        <v>424.16380000000004</v>
      </c>
      <c r="H197" s="26">
        <v>183.019</v>
      </c>
      <c r="I197" s="26">
        <v>225.4261</v>
      </c>
      <c r="J197" s="26">
        <v>4.5948</v>
      </c>
      <c r="K197" s="26">
        <v>5.2779</v>
      </c>
      <c r="L197" s="26">
        <v>5.846</v>
      </c>
      <c r="M197" s="26">
        <v>991.6303839999999</v>
      </c>
      <c r="N197" s="26">
        <v>77.0817</v>
      </c>
      <c r="O197" s="26">
        <v>0</v>
      </c>
      <c r="P197" s="26">
        <v>0</v>
      </c>
      <c r="Q197" s="26">
        <v>0</v>
      </c>
      <c r="R197" s="26">
        <v>0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14">
        <f t="shared" si="63"/>
        <v>31.857670000000002</v>
      </c>
      <c r="AF197" s="14">
        <f aca="true" t="shared" si="72" ref="AF197:AK197">SUM(AF198:AF199)</f>
        <v>0</v>
      </c>
      <c r="AG197" s="14">
        <f t="shared" si="72"/>
        <v>0</v>
      </c>
      <c r="AH197" s="14">
        <f t="shared" si="72"/>
        <v>0</v>
      </c>
      <c r="AI197" s="14">
        <f t="shared" si="72"/>
        <v>0</v>
      </c>
      <c r="AJ197" s="14">
        <f t="shared" si="72"/>
        <v>31.857670000000002</v>
      </c>
      <c r="AK197" s="14">
        <f t="shared" si="72"/>
        <v>0</v>
      </c>
      <c r="AL197" s="14">
        <f t="shared" si="64"/>
        <v>0</v>
      </c>
      <c r="AM197" s="14">
        <f>SUM(AM198:AM199)</f>
        <v>0</v>
      </c>
      <c r="AN197" s="14">
        <f t="shared" si="65"/>
        <v>0</v>
      </c>
      <c r="AO197" s="14">
        <f>SUM(AO198:AO199)</f>
        <v>0</v>
      </c>
      <c r="AP197" s="14">
        <f t="shared" si="66"/>
        <v>0</v>
      </c>
      <c r="AQ197" s="14"/>
      <c r="AR197" s="14">
        <f>SUM(AR198:AR199)</f>
        <v>0</v>
      </c>
      <c r="AS197" s="14">
        <f t="shared" si="67"/>
        <v>0</v>
      </c>
      <c r="AT197" s="14">
        <f>SUM(AT198:AT199)</f>
        <v>0</v>
      </c>
    </row>
    <row r="198" spans="1:46" ht="13.5" customHeight="1">
      <c r="A198" s="30" t="s">
        <v>359</v>
      </c>
      <c r="B198" s="30"/>
      <c r="C198" s="30"/>
      <c r="D198" s="5" t="s">
        <v>40</v>
      </c>
      <c r="E198" s="27">
        <v>521.55047</v>
      </c>
      <c r="F198" s="25">
        <v>521.55047</v>
      </c>
      <c r="G198" s="26">
        <v>424.16380000000004</v>
      </c>
      <c r="H198" s="26">
        <v>183.019</v>
      </c>
      <c r="I198" s="26">
        <v>225.4261</v>
      </c>
      <c r="J198" s="26">
        <v>4.5948</v>
      </c>
      <c r="K198" s="26">
        <v>5.2779</v>
      </c>
      <c r="L198" s="26">
        <v>5.846</v>
      </c>
      <c r="M198" s="26">
        <v>65.529</v>
      </c>
      <c r="N198" s="26">
        <v>4.0817</v>
      </c>
      <c r="O198" s="26">
        <v>0</v>
      </c>
      <c r="P198" s="26">
        <v>0</v>
      </c>
      <c r="Q198" s="26">
        <v>0</v>
      </c>
      <c r="R198" s="26">
        <v>0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0</v>
      </c>
      <c r="Z198" s="26">
        <v>0</v>
      </c>
      <c r="AA198" s="26">
        <v>0</v>
      </c>
      <c r="AB198" s="26">
        <v>0</v>
      </c>
      <c r="AC198" s="26">
        <v>0</v>
      </c>
      <c r="AD198" s="26">
        <v>0</v>
      </c>
      <c r="AE198" s="14">
        <f t="shared" si="63"/>
        <v>31.857670000000002</v>
      </c>
      <c r="AF198" s="14">
        <v>0</v>
      </c>
      <c r="AG198" s="14">
        <v>0</v>
      </c>
      <c r="AH198" s="14">
        <v>0</v>
      </c>
      <c r="AI198" s="14">
        <v>0</v>
      </c>
      <c r="AJ198" s="14">
        <v>31.857670000000002</v>
      </c>
      <c r="AK198" s="14">
        <v>0</v>
      </c>
      <c r="AL198" s="14">
        <f t="shared" si="64"/>
        <v>0</v>
      </c>
      <c r="AM198" s="14">
        <v>0</v>
      </c>
      <c r="AN198" s="14">
        <f t="shared" si="65"/>
        <v>0</v>
      </c>
      <c r="AO198" s="14">
        <v>0</v>
      </c>
      <c r="AP198" s="14">
        <f t="shared" si="66"/>
        <v>0</v>
      </c>
      <c r="AQ198" s="14"/>
      <c r="AR198" s="14">
        <v>0</v>
      </c>
      <c r="AS198" s="14">
        <f t="shared" si="67"/>
        <v>0</v>
      </c>
      <c r="AT198" s="14">
        <v>0</v>
      </c>
    </row>
    <row r="199" spans="1:46" ht="13.5" customHeight="1">
      <c r="A199" s="30" t="s">
        <v>360</v>
      </c>
      <c r="B199" s="30"/>
      <c r="C199" s="30"/>
      <c r="D199" s="5" t="s">
        <v>361</v>
      </c>
      <c r="E199" s="27">
        <v>926</v>
      </c>
      <c r="F199" s="25">
        <v>926</v>
      </c>
      <c r="G199" s="26">
        <v>0</v>
      </c>
      <c r="H199" s="26">
        <v>0</v>
      </c>
      <c r="I199" s="26">
        <v>0</v>
      </c>
      <c r="J199" s="26">
        <v>0</v>
      </c>
      <c r="K199" s="26">
        <v>0</v>
      </c>
      <c r="L199" s="26">
        <v>0</v>
      </c>
      <c r="M199" s="26">
        <v>926.1013839999999</v>
      </c>
      <c r="N199" s="26">
        <v>73</v>
      </c>
      <c r="O199" s="26">
        <v>0</v>
      </c>
      <c r="P199" s="26">
        <v>0</v>
      </c>
      <c r="Q199" s="26">
        <v>0</v>
      </c>
      <c r="R199" s="26">
        <v>0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0</v>
      </c>
      <c r="Z199" s="26">
        <v>0</v>
      </c>
      <c r="AA199" s="26">
        <v>0</v>
      </c>
      <c r="AB199" s="26">
        <v>0</v>
      </c>
      <c r="AC199" s="26">
        <v>0</v>
      </c>
      <c r="AD199" s="26">
        <v>0</v>
      </c>
      <c r="AE199" s="14">
        <f t="shared" si="63"/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f t="shared" si="64"/>
        <v>0</v>
      </c>
      <c r="AM199" s="14">
        <v>0</v>
      </c>
      <c r="AN199" s="14">
        <f t="shared" si="65"/>
        <v>0</v>
      </c>
      <c r="AO199" s="14">
        <v>0</v>
      </c>
      <c r="AP199" s="14">
        <f t="shared" si="66"/>
        <v>0</v>
      </c>
      <c r="AQ199" s="14"/>
      <c r="AR199" s="14">
        <v>0</v>
      </c>
      <c r="AS199" s="14">
        <f t="shared" si="67"/>
        <v>0</v>
      </c>
      <c r="AT199" s="14">
        <v>0</v>
      </c>
    </row>
    <row r="200" spans="1:46" ht="13.5" customHeight="1">
      <c r="A200" s="30" t="s">
        <v>362</v>
      </c>
      <c r="B200" s="30"/>
      <c r="C200" s="30"/>
      <c r="D200" s="5" t="s">
        <v>363</v>
      </c>
      <c r="E200" s="27">
        <v>10884.773684</v>
      </c>
      <c r="F200" s="25">
        <f>SUM(F201:F206)</f>
        <v>10884.773684</v>
      </c>
      <c r="G200" s="26">
        <v>4133.57845</v>
      </c>
      <c r="H200" s="26">
        <v>1794.62134</v>
      </c>
      <c r="I200" s="26">
        <v>2168.2450099999996</v>
      </c>
      <c r="J200" s="26">
        <v>0</v>
      </c>
      <c r="K200" s="26">
        <v>168.42470000000003</v>
      </c>
      <c r="L200" s="26">
        <v>2.2874</v>
      </c>
      <c r="M200" s="26">
        <v>5790.150841000001</v>
      </c>
      <c r="N200" s="26">
        <v>26.244740000000004</v>
      </c>
      <c r="O200" s="26">
        <v>0</v>
      </c>
      <c r="P200" s="26">
        <v>0</v>
      </c>
      <c r="Q200" s="26">
        <v>0</v>
      </c>
      <c r="R200" s="26">
        <v>0</v>
      </c>
      <c r="S200" s="26">
        <v>0</v>
      </c>
      <c r="T200" s="26">
        <v>263</v>
      </c>
      <c r="U200" s="26">
        <v>0</v>
      </c>
      <c r="V200" s="26">
        <v>64.874</v>
      </c>
      <c r="W200" s="26">
        <v>0</v>
      </c>
      <c r="X200" s="26">
        <v>0</v>
      </c>
      <c r="Y200" s="26">
        <v>0</v>
      </c>
      <c r="Z200" s="26">
        <v>0</v>
      </c>
      <c r="AA200" s="26">
        <v>0</v>
      </c>
      <c r="AB200" s="26">
        <v>0</v>
      </c>
      <c r="AC200" s="26">
        <v>0</v>
      </c>
      <c r="AD200" s="26">
        <v>0</v>
      </c>
      <c r="AE200" s="14">
        <f t="shared" si="63"/>
        <v>306.29698</v>
      </c>
      <c r="AF200" s="14">
        <f aca="true" t="shared" si="73" ref="AF200:AK200">SUM(AF201:AF206)</f>
        <v>0</v>
      </c>
      <c r="AG200" s="14">
        <f t="shared" si="73"/>
        <v>0</v>
      </c>
      <c r="AH200" s="14">
        <f t="shared" si="73"/>
        <v>0</v>
      </c>
      <c r="AI200" s="14">
        <f t="shared" si="73"/>
        <v>0</v>
      </c>
      <c r="AJ200" s="14">
        <f t="shared" si="73"/>
        <v>306.29698</v>
      </c>
      <c r="AK200" s="14">
        <f t="shared" si="73"/>
        <v>0</v>
      </c>
      <c r="AL200" s="14">
        <f t="shared" si="64"/>
        <v>0</v>
      </c>
      <c r="AM200" s="14">
        <f>SUM(AM201:AM206)</f>
        <v>0</v>
      </c>
      <c r="AN200" s="14">
        <f t="shared" si="65"/>
        <v>0</v>
      </c>
      <c r="AO200" s="14">
        <f>SUM(AO201:AO206)</f>
        <v>0</v>
      </c>
      <c r="AP200" s="14">
        <f t="shared" si="66"/>
        <v>654.397058</v>
      </c>
      <c r="AQ200" s="14"/>
      <c r="AR200" s="14">
        <f>SUM(AR201:AR206)</f>
        <v>654.397058</v>
      </c>
      <c r="AS200" s="14">
        <f t="shared" si="67"/>
        <v>0</v>
      </c>
      <c r="AT200" s="14">
        <f>SUM(AT201:AT206)</f>
        <v>0</v>
      </c>
    </row>
    <row r="201" spans="1:46" ht="13.5" customHeight="1">
      <c r="A201" s="30" t="s">
        <v>364</v>
      </c>
      <c r="B201" s="30"/>
      <c r="C201" s="30"/>
      <c r="D201" s="5" t="s">
        <v>365</v>
      </c>
      <c r="E201" s="27">
        <v>510.206633</v>
      </c>
      <c r="F201" s="25">
        <v>510.206633</v>
      </c>
      <c r="G201" s="26">
        <v>349.13361999999995</v>
      </c>
      <c r="H201" s="26">
        <v>170.73162</v>
      </c>
      <c r="I201" s="26">
        <v>163.8001</v>
      </c>
      <c r="J201" s="26">
        <v>0</v>
      </c>
      <c r="K201" s="26">
        <v>14.6019</v>
      </c>
      <c r="L201" s="26">
        <v>0</v>
      </c>
      <c r="M201" s="26">
        <v>135.373923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0</v>
      </c>
      <c r="Z201" s="26">
        <v>0</v>
      </c>
      <c r="AA201" s="26">
        <v>0</v>
      </c>
      <c r="AB201" s="26">
        <v>0</v>
      </c>
      <c r="AC201" s="26">
        <v>0</v>
      </c>
      <c r="AD201" s="26">
        <v>0</v>
      </c>
      <c r="AE201" s="14">
        <f t="shared" si="63"/>
        <v>25.699089999999998</v>
      </c>
      <c r="AF201" s="14">
        <v>0</v>
      </c>
      <c r="AG201" s="14">
        <v>0</v>
      </c>
      <c r="AH201" s="14">
        <v>0</v>
      </c>
      <c r="AI201" s="14">
        <v>0</v>
      </c>
      <c r="AJ201" s="14">
        <v>25.699089999999998</v>
      </c>
      <c r="AK201" s="14">
        <v>0</v>
      </c>
      <c r="AL201" s="14">
        <f t="shared" si="64"/>
        <v>0</v>
      </c>
      <c r="AM201" s="14">
        <v>0</v>
      </c>
      <c r="AN201" s="14">
        <f t="shared" si="65"/>
        <v>0</v>
      </c>
      <c r="AO201" s="14">
        <v>0</v>
      </c>
      <c r="AP201" s="14">
        <f t="shared" si="66"/>
        <v>0</v>
      </c>
      <c r="AQ201" s="14"/>
      <c r="AR201" s="14">
        <v>0</v>
      </c>
      <c r="AS201" s="14">
        <f t="shared" si="67"/>
        <v>0</v>
      </c>
      <c r="AT201" s="14">
        <v>0</v>
      </c>
    </row>
    <row r="202" spans="1:46" ht="13.5" customHeight="1">
      <c r="A202" s="30" t="s">
        <v>366</v>
      </c>
      <c r="B202" s="30"/>
      <c r="C202" s="30"/>
      <c r="D202" s="5" t="s">
        <v>367</v>
      </c>
      <c r="E202" s="27">
        <v>2744.466503</v>
      </c>
      <c r="F202" s="25">
        <v>2744.466503</v>
      </c>
      <c r="G202" s="26">
        <v>1435.2311999999997</v>
      </c>
      <c r="H202" s="26">
        <v>624.4026</v>
      </c>
      <c r="I202" s="26">
        <v>749.9838</v>
      </c>
      <c r="J202" s="26">
        <v>0</v>
      </c>
      <c r="K202" s="26">
        <v>58.5574</v>
      </c>
      <c r="L202" s="26">
        <v>2.2874</v>
      </c>
      <c r="M202" s="26">
        <v>1202.1291230000002</v>
      </c>
      <c r="N202" s="26">
        <v>26.244740000000004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0</v>
      </c>
      <c r="V202" s="26">
        <v>45</v>
      </c>
      <c r="W202" s="26">
        <v>0</v>
      </c>
      <c r="X202" s="26">
        <v>0</v>
      </c>
      <c r="Y202" s="26">
        <v>0</v>
      </c>
      <c r="Z202" s="26">
        <v>0</v>
      </c>
      <c r="AA202" s="26">
        <v>0</v>
      </c>
      <c r="AB202" s="26">
        <v>0</v>
      </c>
      <c r="AC202" s="26">
        <v>0</v>
      </c>
      <c r="AD202" s="26">
        <v>0</v>
      </c>
      <c r="AE202" s="14">
        <f t="shared" si="63"/>
        <v>107.10618000000001</v>
      </c>
      <c r="AF202" s="14">
        <v>0</v>
      </c>
      <c r="AG202" s="14">
        <v>0</v>
      </c>
      <c r="AH202" s="14">
        <v>0</v>
      </c>
      <c r="AI202" s="14">
        <v>0</v>
      </c>
      <c r="AJ202" s="14">
        <v>107.10618000000001</v>
      </c>
      <c r="AK202" s="14">
        <v>0</v>
      </c>
      <c r="AL202" s="14">
        <f t="shared" si="64"/>
        <v>0</v>
      </c>
      <c r="AM202" s="14">
        <v>0</v>
      </c>
      <c r="AN202" s="14">
        <f t="shared" si="65"/>
        <v>0</v>
      </c>
      <c r="AO202" s="14">
        <v>0</v>
      </c>
      <c r="AP202" s="14">
        <f t="shared" si="66"/>
        <v>0</v>
      </c>
      <c r="AQ202" s="14"/>
      <c r="AR202" s="14">
        <v>0</v>
      </c>
      <c r="AS202" s="14">
        <f t="shared" si="67"/>
        <v>0</v>
      </c>
      <c r="AT202" s="14">
        <v>0</v>
      </c>
    </row>
    <row r="203" spans="1:46" ht="13.5" customHeight="1">
      <c r="A203" s="30" t="s">
        <v>368</v>
      </c>
      <c r="B203" s="30"/>
      <c r="C203" s="30"/>
      <c r="D203" s="5" t="s">
        <v>369</v>
      </c>
      <c r="E203" s="27">
        <v>1717</v>
      </c>
      <c r="F203" s="25">
        <v>1717</v>
      </c>
      <c r="G203" s="26">
        <v>785.53703</v>
      </c>
      <c r="H203" s="26">
        <v>346.31052</v>
      </c>
      <c r="I203" s="26">
        <v>408.09611</v>
      </c>
      <c r="J203" s="26">
        <v>0</v>
      </c>
      <c r="K203" s="26">
        <v>31.1304</v>
      </c>
      <c r="L203" s="26">
        <v>0</v>
      </c>
      <c r="M203" s="26">
        <v>874.749765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  <c r="Z203" s="26">
        <v>0</v>
      </c>
      <c r="AA203" s="26">
        <v>0</v>
      </c>
      <c r="AB203" s="26">
        <v>0</v>
      </c>
      <c r="AC203" s="26">
        <v>0</v>
      </c>
      <c r="AD203" s="26">
        <v>0</v>
      </c>
      <c r="AE203" s="14">
        <f t="shared" si="63"/>
        <v>56.44285</v>
      </c>
      <c r="AF203" s="14">
        <v>0</v>
      </c>
      <c r="AG203" s="14">
        <v>0</v>
      </c>
      <c r="AH203" s="14">
        <v>0</v>
      </c>
      <c r="AI203" s="14">
        <v>0</v>
      </c>
      <c r="AJ203" s="14">
        <v>56.44285</v>
      </c>
      <c r="AK203" s="14">
        <v>0</v>
      </c>
      <c r="AL203" s="14">
        <f t="shared" si="64"/>
        <v>0</v>
      </c>
      <c r="AM203" s="14">
        <v>0</v>
      </c>
      <c r="AN203" s="14">
        <f t="shared" si="65"/>
        <v>0</v>
      </c>
      <c r="AO203" s="14">
        <v>0</v>
      </c>
      <c r="AP203" s="14">
        <f t="shared" si="66"/>
        <v>0</v>
      </c>
      <c r="AQ203" s="14"/>
      <c r="AR203" s="14">
        <v>0</v>
      </c>
      <c r="AS203" s="14">
        <f t="shared" si="67"/>
        <v>0</v>
      </c>
      <c r="AT203" s="14">
        <v>0</v>
      </c>
    </row>
    <row r="204" spans="1:46" ht="13.5" customHeight="1">
      <c r="A204" s="30" t="s">
        <v>370</v>
      </c>
      <c r="B204" s="30"/>
      <c r="C204" s="30"/>
      <c r="D204" s="5" t="s">
        <v>371</v>
      </c>
      <c r="E204" s="27">
        <v>2540.066418</v>
      </c>
      <c r="F204" s="25">
        <v>2540.066418</v>
      </c>
      <c r="G204" s="26">
        <v>1563.6766</v>
      </c>
      <c r="H204" s="26">
        <v>653.1766</v>
      </c>
      <c r="I204" s="26">
        <v>846.365</v>
      </c>
      <c r="J204" s="26">
        <v>0</v>
      </c>
      <c r="K204" s="26">
        <v>64.135</v>
      </c>
      <c r="L204" s="26">
        <v>0</v>
      </c>
      <c r="M204" s="26">
        <v>204.94389999999999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0</v>
      </c>
      <c r="V204" s="26">
        <v>19.874</v>
      </c>
      <c r="W204" s="26">
        <v>0</v>
      </c>
      <c r="X204" s="26">
        <v>0</v>
      </c>
      <c r="Y204" s="26">
        <v>0</v>
      </c>
      <c r="Z204" s="26">
        <v>0</v>
      </c>
      <c r="AA204" s="26">
        <v>0</v>
      </c>
      <c r="AB204" s="26">
        <v>0</v>
      </c>
      <c r="AC204" s="26">
        <v>0</v>
      </c>
      <c r="AD204" s="26">
        <v>0</v>
      </c>
      <c r="AE204" s="14">
        <f t="shared" si="63"/>
        <v>117.04886</v>
      </c>
      <c r="AF204" s="14">
        <v>0</v>
      </c>
      <c r="AG204" s="14">
        <v>0</v>
      </c>
      <c r="AH204" s="14">
        <v>0</v>
      </c>
      <c r="AI204" s="14">
        <v>0</v>
      </c>
      <c r="AJ204" s="14">
        <v>117.04886</v>
      </c>
      <c r="AK204" s="14">
        <v>0</v>
      </c>
      <c r="AL204" s="14">
        <f t="shared" si="64"/>
        <v>0</v>
      </c>
      <c r="AM204" s="14">
        <v>0</v>
      </c>
      <c r="AN204" s="14">
        <f t="shared" si="65"/>
        <v>0</v>
      </c>
      <c r="AO204" s="14">
        <v>0</v>
      </c>
      <c r="AP204" s="14">
        <f t="shared" si="66"/>
        <v>654.397058</v>
      </c>
      <c r="AQ204" s="14"/>
      <c r="AR204" s="14">
        <v>654.397058</v>
      </c>
      <c r="AS204" s="14">
        <f t="shared" si="67"/>
        <v>0</v>
      </c>
      <c r="AT204" s="14">
        <v>0</v>
      </c>
    </row>
    <row r="205" spans="1:46" ht="13.5" customHeight="1">
      <c r="A205" s="30" t="s">
        <v>372</v>
      </c>
      <c r="B205" s="30"/>
      <c r="C205" s="30"/>
      <c r="D205" s="5" t="s">
        <v>373</v>
      </c>
      <c r="E205" s="27">
        <v>577</v>
      </c>
      <c r="F205" s="25">
        <v>577</v>
      </c>
      <c r="G205" s="26">
        <v>0</v>
      </c>
      <c r="H205" s="26">
        <v>0</v>
      </c>
      <c r="I205" s="26">
        <v>0</v>
      </c>
      <c r="J205" s="26">
        <v>0</v>
      </c>
      <c r="K205" s="26">
        <v>0</v>
      </c>
      <c r="L205" s="26">
        <v>0</v>
      </c>
      <c r="M205" s="26">
        <v>576.9200000000001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263</v>
      </c>
      <c r="U205" s="26">
        <v>0</v>
      </c>
      <c r="V205" s="26">
        <v>0</v>
      </c>
      <c r="W205" s="26">
        <v>0</v>
      </c>
      <c r="X205" s="26">
        <v>0</v>
      </c>
      <c r="Y205" s="26">
        <v>0</v>
      </c>
      <c r="Z205" s="26">
        <v>0</v>
      </c>
      <c r="AA205" s="26">
        <v>0</v>
      </c>
      <c r="AB205" s="26">
        <v>0</v>
      </c>
      <c r="AC205" s="26">
        <v>0</v>
      </c>
      <c r="AD205" s="26">
        <v>0</v>
      </c>
      <c r="AE205" s="14">
        <f t="shared" si="63"/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f t="shared" si="64"/>
        <v>0</v>
      </c>
      <c r="AM205" s="14">
        <v>0</v>
      </c>
      <c r="AN205" s="14">
        <f t="shared" si="65"/>
        <v>0</v>
      </c>
      <c r="AO205" s="14">
        <v>0</v>
      </c>
      <c r="AP205" s="14">
        <f t="shared" si="66"/>
        <v>0</v>
      </c>
      <c r="AQ205" s="14"/>
      <c r="AR205" s="14">
        <v>0</v>
      </c>
      <c r="AS205" s="14">
        <f t="shared" si="67"/>
        <v>0</v>
      </c>
      <c r="AT205" s="14">
        <v>0</v>
      </c>
    </row>
    <row r="206" spans="1:46" ht="13.5" customHeight="1">
      <c r="A206" s="30" t="s">
        <v>374</v>
      </c>
      <c r="B206" s="30"/>
      <c r="C206" s="30"/>
      <c r="D206" s="5" t="s">
        <v>375</v>
      </c>
      <c r="E206" s="27">
        <v>2796.03413</v>
      </c>
      <c r="F206" s="25">
        <v>2796.03413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  <c r="L206" s="26">
        <v>0</v>
      </c>
      <c r="M206" s="26">
        <v>2796.03413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0</v>
      </c>
      <c r="V206" s="26">
        <v>0</v>
      </c>
      <c r="W206" s="26">
        <v>0</v>
      </c>
      <c r="X206" s="26">
        <v>0</v>
      </c>
      <c r="Y206" s="26">
        <v>0</v>
      </c>
      <c r="Z206" s="26">
        <v>0</v>
      </c>
      <c r="AA206" s="26">
        <v>0</v>
      </c>
      <c r="AB206" s="26">
        <v>0</v>
      </c>
      <c r="AC206" s="26">
        <v>0</v>
      </c>
      <c r="AD206" s="26">
        <v>0</v>
      </c>
      <c r="AE206" s="14">
        <f t="shared" si="63"/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4">
        <v>0</v>
      </c>
      <c r="AL206" s="14">
        <f t="shared" si="64"/>
        <v>0</v>
      </c>
      <c r="AM206" s="14">
        <v>0</v>
      </c>
      <c r="AN206" s="14">
        <f t="shared" si="65"/>
        <v>0</v>
      </c>
      <c r="AO206" s="14">
        <v>0</v>
      </c>
      <c r="AP206" s="14">
        <f t="shared" si="66"/>
        <v>0</v>
      </c>
      <c r="AQ206" s="14"/>
      <c r="AR206" s="14">
        <v>0</v>
      </c>
      <c r="AS206" s="14">
        <f t="shared" si="67"/>
        <v>0</v>
      </c>
      <c r="AT206" s="14">
        <v>0</v>
      </c>
    </row>
    <row r="207" spans="1:46" ht="13.5" customHeight="1">
      <c r="A207" s="30" t="s">
        <v>376</v>
      </c>
      <c r="B207" s="30"/>
      <c r="C207" s="30"/>
      <c r="D207" s="5" t="s">
        <v>377</v>
      </c>
      <c r="E207" s="27">
        <v>20709.22391</v>
      </c>
      <c r="F207" s="25">
        <f>SUM(F208:F210)</f>
        <v>20709.22391</v>
      </c>
      <c r="G207" s="26">
        <v>4216.65896</v>
      </c>
      <c r="H207" s="26">
        <v>2187.11033</v>
      </c>
      <c r="I207" s="26">
        <v>1729.69843</v>
      </c>
      <c r="J207" s="26">
        <v>0</v>
      </c>
      <c r="K207" s="26">
        <v>299.85020000000003</v>
      </c>
      <c r="L207" s="26">
        <v>0</v>
      </c>
      <c r="M207" s="26">
        <v>6435.624648</v>
      </c>
      <c r="N207" s="26">
        <v>599</v>
      </c>
      <c r="O207" s="26">
        <v>0</v>
      </c>
      <c r="P207" s="26">
        <v>0</v>
      </c>
      <c r="Q207" s="26">
        <v>400</v>
      </c>
      <c r="R207" s="26">
        <v>600</v>
      </c>
      <c r="S207" s="26">
        <v>0</v>
      </c>
      <c r="T207" s="26">
        <v>0</v>
      </c>
      <c r="U207" s="26">
        <v>0</v>
      </c>
      <c r="V207" s="26">
        <v>0</v>
      </c>
      <c r="W207" s="26">
        <v>0</v>
      </c>
      <c r="X207" s="26">
        <v>0</v>
      </c>
      <c r="Y207" s="26">
        <v>0</v>
      </c>
      <c r="Z207" s="26">
        <v>0</v>
      </c>
      <c r="AA207" s="26">
        <v>0</v>
      </c>
      <c r="AB207" s="26">
        <v>0</v>
      </c>
      <c r="AC207" s="26">
        <v>0</v>
      </c>
      <c r="AD207" s="26">
        <v>0</v>
      </c>
      <c r="AE207" s="14">
        <f t="shared" si="63"/>
        <v>308.29985</v>
      </c>
      <c r="AF207" s="14">
        <f aca="true" t="shared" si="74" ref="AF207:AK207">SUM(AF208:AF210)</f>
        <v>0</v>
      </c>
      <c r="AG207" s="14">
        <f t="shared" si="74"/>
        <v>0</v>
      </c>
      <c r="AH207" s="14">
        <f t="shared" si="74"/>
        <v>0</v>
      </c>
      <c r="AI207" s="14">
        <f t="shared" si="74"/>
        <v>0</v>
      </c>
      <c r="AJ207" s="14">
        <f t="shared" si="74"/>
        <v>308.29985</v>
      </c>
      <c r="AK207" s="14">
        <f t="shared" si="74"/>
        <v>0</v>
      </c>
      <c r="AL207" s="14">
        <f t="shared" si="64"/>
        <v>0</v>
      </c>
      <c r="AM207" s="14">
        <f>SUM(AM208:AM210)</f>
        <v>0</v>
      </c>
      <c r="AN207" s="14">
        <f t="shared" si="65"/>
        <v>74.87925</v>
      </c>
      <c r="AO207" s="14">
        <f>SUM(AO208:AO210)</f>
        <v>74.87925</v>
      </c>
      <c r="AP207" s="14">
        <f t="shared" si="66"/>
        <v>9673.062882</v>
      </c>
      <c r="AQ207" s="14"/>
      <c r="AR207" s="14">
        <f>SUM(AR208:AR210)</f>
        <v>9673.062882</v>
      </c>
      <c r="AS207" s="14">
        <f t="shared" si="67"/>
        <v>0</v>
      </c>
      <c r="AT207" s="14">
        <f>SUM(AT208:AT210)</f>
        <v>0</v>
      </c>
    </row>
    <row r="208" spans="1:46" ht="13.5" customHeight="1">
      <c r="A208" s="30" t="s">
        <v>378</v>
      </c>
      <c r="B208" s="30"/>
      <c r="C208" s="30"/>
      <c r="D208" s="5" t="s">
        <v>379</v>
      </c>
      <c r="E208" s="27">
        <v>2630</v>
      </c>
      <c r="F208" s="25">
        <v>2630</v>
      </c>
      <c r="G208" s="26">
        <v>623.2423</v>
      </c>
      <c r="H208" s="26">
        <v>273.4127</v>
      </c>
      <c r="I208" s="26">
        <v>317.0038</v>
      </c>
      <c r="J208" s="26">
        <v>0</v>
      </c>
      <c r="K208" s="26">
        <v>32.8258</v>
      </c>
      <c r="L208" s="26">
        <v>0</v>
      </c>
      <c r="M208" s="26">
        <v>1233.247673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>
        <v>0</v>
      </c>
      <c r="T208" s="26">
        <v>0</v>
      </c>
      <c r="U208" s="26">
        <v>0</v>
      </c>
      <c r="V208" s="26">
        <v>0</v>
      </c>
      <c r="W208" s="26">
        <v>0</v>
      </c>
      <c r="X208" s="26">
        <v>0</v>
      </c>
      <c r="Y208" s="26">
        <v>0</v>
      </c>
      <c r="Z208" s="26">
        <v>0</v>
      </c>
      <c r="AA208" s="26">
        <v>0</v>
      </c>
      <c r="AB208" s="26">
        <v>0</v>
      </c>
      <c r="AC208" s="26">
        <v>0</v>
      </c>
      <c r="AD208" s="26">
        <v>0</v>
      </c>
      <c r="AE208" s="14">
        <f t="shared" si="63"/>
        <v>47.9817</v>
      </c>
      <c r="AF208" s="14">
        <v>0</v>
      </c>
      <c r="AG208" s="14">
        <v>0</v>
      </c>
      <c r="AH208" s="14">
        <v>0</v>
      </c>
      <c r="AI208" s="14">
        <v>0</v>
      </c>
      <c r="AJ208" s="14">
        <v>47.9817</v>
      </c>
      <c r="AK208" s="14">
        <v>0</v>
      </c>
      <c r="AL208" s="14">
        <f t="shared" si="64"/>
        <v>0</v>
      </c>
      <c r="AM208" s="14">
        <v>0</v>
      </c>
      <c r="AN208" s="14">
        <f t="shared" si="65"/>
        <v>0</v>
      </c>
      <c r="AO208" s="14">
        <v>0</v>
      </c>
      <c r="AP208" s="14">
        <f t="shared" si="66"/>
        <v>725.0628820000001</v>
      </c>
      <c r="AQ208" s="14"/>
      <c r="AR208" s="14">
        <v>725.0628820000001</v>
      </c>
      <c r="AS208" s="14">
        <f t="shared" si="67"/>
        <v>0</v>
      </c>
      <c r="AT208" s="14">
        <v>0</v>
      </c>
    </row>
    <row r="209" spans="1:46" ht="13.5" customHeight="1">
      <c r="A209" s="30" t="s">
        <v>380</v>
      </c>
      <c r="B209" s="30"/>
      <c r="C209" s="30"/>
      <c r="D209" s="5" t="s">
        <v>381</v>
      </c>
      <c r="E209" s="27">
        <v>2921.22391</v>
      </c>
      <c r="F209" s="25">
        <v>2921.22391</v>
      </c>
      <c r="G209" s="26">
        <v>1034.8739</v>
      </c>
      <c r="H209" s="26">
        <v>738.7398</v>
      </c>
      <c r="I209" s="26">
        <v>135.6341</v>
      </c>
      <c r="J209" s="26">
        <v>0</v>
      </c>
      <c r="K209" s="26">
        <v>160.5</v>
      </c>
      <c r="L209" s="26">
        <v>0</v>
      </c>
      <c r="M209" s="26">
        <v>1738.0918100000001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14">
        <f t="shared" si="63"/>
        <v>73.37895</v>
      </c>
      <c r="AF209" s="14">
        <v>0</v>
      </c>
      <c r="AG209" s="14">
        <v>0</v>
      </c>
      <c r="AH209" s="14">
        <v>0</v>
      </c>
      <c r="AI209" s="14">
        <v>0</v>
      </c>
      <c r="AJ209" s="14">
        <v>73.37895</v>
      </c>
      <c r="AK209" s="14">
        <v>0</v>
      </c>
      <c r="AL209" s="14">
        <f t="shared" si="64"/>
        <v>0</v>
      </c>
      <c r="AM209" s="14">
        <v>0</v>
      </c>
      <c r="AN209" s="14">
        <f t="shared" si="65"/>
        <v>74.87925</v>
      </c>
      <c r="AO209" s="14">
        <v>74.87925</v>
      </c>
      <c r="AP209" s="14">
        <f t="shared" si="66"/>
        <v>0</v>
      </c>
      <c r="AQ209" s="14"/>
      <c r="AR209" s="14">
        <v>0</v>
      </c>
      <c r="AS209" s="14">
        <f t="shared" si="67"/>
        <v>0</v>
      </c>
      <c r="AT209" s="14">
        <v>0</v>
      </c>
    </row>
    <row r="210" spans="1:46" ht="13.5" customHeight="1">
      <c r="A210" s="30" t="s">
        <v>382</v>
      </c>
      <c r="B210" s="30"/>
      <c r="C210" s="30"/>
      <c r="D210" s="5" t="s">
        <v>383</v>
      </c>
      <c r="E210" s="27">
        <v>15158</v>
      </c>
      <c r="F210" s="25">
        <v>15158</v>
      </c>
      <c r="G210" s="26">
        <v>2558.54276</v>
      </c>
      <c r="H210" s="26">
        <v>1174.95783</v>
      </c>
      <c r="I210" s="26">
        <v>1277.06053</v>
      </c>
      <c r="J210" s="26">
        <v>0</v>
      </c>
      <c r="K210" s="26">
        <v>106.5244</v>
      </c>
      <c r="L210" s="26">
        <v>0</v>
      </c>
      <c r="M210" s="26">
        <v>3464.285165</v>
      </c>
      <c r="N210" s="26">
        <v>599</v>
      </c>
      <c r="O210" s="26">
        <v>0</v>
      </c>
      <c r="P210" s="26">
        <v>0</v>
      </c>
      <c r="Q210" s="26">
        <v>400</v>
      </c>
      <c r="R210" s="26">
        <v>600</v>
      </c>
      <c r="S210" s="26">
        <v>0</v>
      </c>
      <c r="T210" s="26">
        <v>0</v>
      </c>
      <c r="U210" s="26">
        <v>0</v>
      </c>
      <c r="V210" s="26">
        <v>0</v>
      </c>
      <c r="W210" s="26">
        <v>0</v>
      </c>
      <c r="X210" s="26">
        <v>0</v>
      </c>
      <c r="Y210" s="26">
        <v>0</v>
      </c>
      <c r="Z210" s="26">
        <v>0</v>
      </c>
      <c r="AA210" s="26">
        <v>0</v>
      </c>
      <c r="AB210" s="26">
        <v>0</v>
      </c>
      <c r="AC210" s="26">
        <v>0</v>
      </c>
      <c r="AD210" s="26">
        <v>0</v>
      </c>
      <c r="AE210" s="14">
        <f t="shared" si="63"/>
        <v>186.9392</v>
      </c>
      <c r="AF210" s="14">
        <v>0</v>
      </c>
      <c r="AG210" s="14">
        <v>0</v>
      </c>
      <c r="AH210" s="14">
        <v>0</v>
      </c>
      <c r="AI210" s="14">
        <v>0</v>
      </c>
      <c r="AJ210" s="14">
        <v>186.9392</v>
      </c>
      <c r="AK210" s="14">
        <v>0</v>
      </c>
      <c r="AL210" s="14">
        <f t="shared" si="64"/>
        <v>0</v>
      </c>
      <c r="AM210" s="14">
        <v>0</v>
      </c>
      <c r="AN210" s="14">
        <f t="shared" si="65"/>
        <v>0</v>
      </c>
      <c r="AO210" s="14">
        <v>0</v>
      </c>
      <c r="AP210" s="14">
        <f t="shared" si="66"/>
        <v>8948</v>
      </c>
      <c r="AQ210" s="14"/>
      <c r="AR210" s="14">
        <v>8948</v>
      </c>
      <c r="AS210" s="14">
        <f t="shared" si="67"/>
        <v>0</v>
      </c>
      <c r="AT210" s="14">
        <v>0</v>
      </c>
    </row>
    <row r="211" spans="1:46" ht="13.5" customHeight="1">
      <c r="A211" s="30" t="s">
        <v>384</v>
      </c>
      <c r="B211" s="30"/>
      <c r="C211" s="30"/>
      <c r="D211" s="5" t="s">
        <v>385</v>
      </c>
      <c r="E211" s="27">
        <v>312.19582</v>
      </c>
      <c r="F211" s="25">
        <v>312.19582</v>
      </c>
      <c r="G211" s="26">
        <v>290.6377</v>
      </c>
      <c r="H211" s="26">
        <v>118.8</v>
      </c>
      <c r="I211" s="26">
        <v>159.7438</v>
      </c>
      <c r="J211" s="26">
        <v>0</v>
      </c>
      <c r="K211" s="26">
        <v>12.0939</v>
      </c>
      <c r="L211" s="26">
        <v>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>
        <v>0</v>
      </c>
      <c r="T211" s="26">
        <v>0</v>
      </c>
      <c r="U211" s="26">
        <v>0</v>
      </c>
      <c r="V211" s="26">
        <v>0</v>
      </c>
      <c r="W211" s="26">
        <v>0</v>
      </c>
      <c r="X211" s="26">
        <v>0</v>
      </c>
      <c r="Y211" s="26">
        <v>0</v>
      </c>
      <c r="Z211" s="26">
        <v>0</v>
      </c>
      <c r="AA211" s="26">
        <v>0</v>
      </c>
      <c r="AB211" s="26">
        <v>0</v>
      </c>
      <c r="AC211" s="26">
        <v>0</v>
      </c>
      <c r="AD211" s="26">
        <v>0</v>
      </c>
      <c r="AE211" s="14">
        <f t="shared" si="63"/>
        <v>21.558120000000002</v>
      </c>
      <c r="AF211" s="14">
        <v>0</v>
      </c>
      <c r="AG211" s="14">
        <v>0</v>
      </c>
      <c r="AH211" s="14">
        <v>0</v>
      </c>
      <c r="AI211" s="14">
        <v>0</v>
      </c>
      <c r="AJ211" s="14">
        <v>21.558120000000002</v>
      </c>
      <c r="AK211" s="14">
        <v>0</v>
      </c>
      <c r="AL211" s="14">
        <f t="shared" si="64"/>
        <v>0</v>
      </c>
      <c r="AM211" s="14">
        <v>0</v>
      </c>
      <c r="AN211" s="14">
        <f t="shared" si="65"/>
        <v>0</v>
      </c>
      <c r="AO211" s="14">
        <v>0</v>
      </c>
      <c r="AP211" s="14">
        <f t="shared" si="66"/>
        <v>0</v>
      </c>
      <c r="AQ211" s="14"/>
      <c r="AR211" s="14">
        <v>0</v>
      </c>
      <c r="AS211" s="14">
        <f t="shared" si="67"/>
        <v>0</v>
      </c>
      <c r="AT211" s="14">
        <v>0</v>
      </c>
    </row>
    <row r="212" spans="1:46" ht="13.5" customHeight="1">
      <c r="A212" s="30" t="s">
        <v>386</v>
      </c>
      <c r="B212" s="30"/>
      <c r="C212" s="30"/>
      <c r="D212" s="5" t="s">
        <v>387</v>
      </c>
      <c r="E212" s="27">
        <v>312.19582</v>
      </c>
      <c r="F212" s="25">
        <v>312.19582</v>
      </c>
      <c r="G212" s="26">
        <v>290.6377</v>
      </c>
      <c r="H212" s="26">
        <v>118.8</v>
      </c>
      <c r="I212" s="26">
        <v>159.7438</v>
      </c>
      <c r="J212" s="26">
        <v>0</v>
      </c>
      <c r="K212" s="26">
        <v>12.0939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>
        <v>0</v>
      </c>
      <c r="T212" s="26">
        <v>0</v>
      </c>
      <c r="U212" s="26">
        <v>0</v>
      </c>
      <c r="V212" s="26">
        <v>0</v>
      </c>
      <c r="W212" s="26">
        <v>0</v>
      </c>
      <c r="X212" s="26">
        <v>0</v>
      </c>
      <c r="Y212" s="26">
        <v>0</v>
      </c>
      <c r="Z212" s="26">
        <v>0</v>
      </c>
      <c r="AA212" s="26">
        <v>0</v>
      </c>
      <c r="AB212" s="26">
        <v>0</v>
      </c>
      <c r="AC212" s="26">
        <v>0</v>
      </c>
      <c r="AD212" s="26">
        <v>0</v>
      </c>
      <c r="AE212" s="14">
        <f t="shared" si="63"/>
        <v>21.558120000000002</v>
      </c>
      <c r="AF212" s="14">
        <v>0</v>
      </c>
      <c r="AG212" s="14">
        <v>0</v>
      </c>
      <c r="AH212" s="14">
        <v>0</v>
      </c>
      <c r="AI212" s="14">
        <v>0</v>
      </c>
      <c r="AJ212" s="14">
        <v>21.558120000000002</v>
      </c>
      <c r="AK212" s="14">
        <v>0</v>
      </c>
      <c r="AL212" s="14">
        <f t="shared" si="64"/>
        <v>0</v>
      </c>
      <c r="AM212" s="14">
        <v>0</v>
      </c>
      <c r="AN212" s="14">
        <f t="shared" si="65"/>
        <v>0</v>
      </c>
      <c r="AO212" s="14">
        <v>0</v>
      </c>
      <c r="AP212" s="14">
        <f t="shared" si="66"/>
        <v>0</v>
      </c>
      <c r="AQ212" s="14"/>
      <c r="AR212" s="14">
        <v>0</v>
      </c>
      <c r="AS212" s="14">
        <f t="shared" si="67"/>
        <v>0</v>
      </c>
      <c r="AT212" s="14">
        <v>0</v>
      </c>
    </row>
    <row r="213" spans="1:46" ht="13.5" customHeight="1">
      <c r="A213" s="30" t="s">
        <v>388</v>
      </c>
      <c r="B213" s="30"/>
      <c r="C213" s="30"/>
      <c r="D213" s="5" t="s">
        <v>389</v>
      </c>
      <c r="E213" s="27">
        <v>634</v>
      </c>
      <c r="F213" s="25">
        <v>634</v>
      </c>
      <c r="G213" s="26">
        <v>153.6123</v>
      </c>
      <c r="H213" s="26">
        <v>72.8741</v>
      </c>
      <c r="I213" s="26">
        <v>75.0814</v>
      </c>
      <c r="J213" s="26">
        <v>0</v>
      </c>
      <c r="K213" s="26">
        <v>5.6568</v>
      </c>
      <c r="L213" s="26">
        <v>0</v>
      </c>
      <c r="M213" s="26">
        <v>468</v>
      </c>
      <c r="N213" s="26">
        <v>50</v>
      </c>
      <c r="O213" s="26">
        <v>0</v>
      </c>
      <c r="P213" s="26">
        <v>0</v>
      </c>
      <c r="Q213" s="26">
        <v>30</v>
      </c>
      <c r="R213" s="26">
        <v>50</v>
      </c>
      <c r="S213" s="26">
        <v>0</v>
      </c>
      <c r="T213" s="26">
        <v>0</v>
      </c>
      <c r="U213" s="26">
        <v>0</v>
      </c>
      <c r="V213" s="26">
        <v>0</v>
      </c>
      <c r="W213" s="26">
        <v>0</v>
      </c>
      <c r="X213" s="26">
        <v>0</v>
      </c>
      <c r="Y213" s="26">
        <v>0</v>
      </c>
      <c r="Z213" s="26">
        <v>0</v>
      </c>
      <c r="AA213" s="26">
        <v>0</v>
      </c>
      <c r="AB213" s="26">
        <v>0</v>
      </c>
      <c r="AC213" s="26">
        <v>0</v>
      </c>
      <c r="AD213" s="26">
        <v>0</v>
      </c>
      <c r="AE213" s="14">
        <f t="shared" si="63"/>
        <v>11.50826</v>
      </c>
      <c r="AF213" s="14">
        <v>0</v>
      </c>
      <c r="AG213" s="14">
        <v>0</v>
      </c>
      <c r="AH213" s="14">
        <v>0</v>
      </c>
      <c r="AI213" s="14">
        <v>0</v>
      </c>
      <c r="AJ213" s="14">
        <v>11.50826</v>
      </c>
      <c r="AK213" s="14">
        <v>0</v>
      </c>
      <c r="AL213" s="14">
        <f t="shared" si="64"/>
        <v>0</v>
      </c>
      <c r="AM213" s="14">
        <v>0</v>
      </c>
      <c r="AN213" s="14">
        <f t="shared" si="65"/>
        <v>0</v>
      </c>
      <c r="AO213" s="14">
        <v>0</v>
      </c>
      <c r="AP213" s="14">
        <f t="shared" si="66"/>
        <v>0</v>
      </c>
      <c r="AQ213" s="14"/>
      <c r="AR213" s="14">
        <v>0</v>
      </c>
      <c r="AS213" s="14">
        <f t="shared" si="67"/>
        <v>0</v>
      </c>
      <c r="AT213" s="14">
        <v>0</v>
      </c>
    </row>
    <row r="214" spans="1:46" ht="13.5" customHeight="1">
      <c r="A214" s="30" t="s">
        <v>390</v>
      </c>
      <c r="B214" s="30"/>
      <c r="C214" s="30"/>
      <c r="D214" s="5" t="s">
        <v>391</v>
      </c>
      <c r="E214" s="27">
        <v>634</v>
      </c>
      <c r="F214" s="25">
        <v>634</v>
      </c>
      <c r="G214" s="26">
        <v>153.6123</v>
      </c>
      <c r="H214" s="26">
        <v>72.8741</v>
      </c>
      <c r="I214" s="26">
        <v>75.0814</v>
      </c>
      <c r="J214" s="26">
        <v>0</v>
      </c>
      <c r="K214" s="26">
        <v>5.6568</v>
      </c>
      <c r="L214" s="26">
        <v>0</v>
      </c>
      <c r="M214" s="26">
        <v>468</v>
      </c>
      <c r="N214" s="26">
        <v>50</v>
      </c>
      <c r="O214" s="26">
        <v>0</v>
      </c>
      <c r="P214" s="26">
        <v>0</v>
      </c>
      <c r="Q214" s="26">
        <v>30</v>
      </c>
      <c r="R214" s="26">
        <v>50</v>
      </c>
      <c r="S214" s="26">
        <v>0</v>
      </c>
      <c r="T214" s="26">
        <v>0</v>
      </c>
      <c r="U214" s="26">
        <v>0</v>
      </c>
      <c r="V214" s="26">
        <v>0</v>
      </c>
      <c r="W214" s="26">
        <v>0</v>
      </c>
      <c r="X214" s="26">
        <v>0</v>
      </c>
      <c r="Y214" s="26">
        <v>0</v>
      </c>
      <c r="Z214" s="26">
        <v>0</v>
      </c>
      <c r="AA214" s="26">
        <v>0</v>
      </c>
      <c r="AB214" s="26">
        <v>0</v>
      </c>
      <c r="AC214" s="26">
        <v>0</v>
      </c>
      <c r="AD214" s="26">
        <v>0</v>
      </c>
      <c r="AE214" s="14">
        <f t="shared" si="63"/>
        <v>11.50826</v>
      </c>
      <c r="AF214" s="14">
        <v>0</v>
      </c>
      <c r="AG214" s="14">
        <v>0</v>
      </c>
      <c r="AH214" s="14">
        <v>0</v>
      </c>
      <c r="AI214" s="14">
        <v>0</v>
      </c>
      <c r="AJ214" s="14">
        <v>11.50826</v>
      </c>
      <c r="AK214" s="14">
        <v>0</v>
      </c>
      <c r="AL214" s="14">
        <f t="shared" si="64"/>
        <v>0</v>
      </c>
      <c r="AM214" s="14">
        <v>0</v>
      </c>
      <c r="AN214" s="14">
        <f t="shared" si="65"/>
        <v>0</v>
      </c>
      <c r="AO214" s="14">
        <v>0</v>
      </c>
      <c r="AP214" s="14">
        <f t="shared" si="66"/>
        <v>0</v>
      </c>
      <c r="AQ214" s="14"/>
      <c r="AR214" s="14">
        <v>0</v>
      </c>
      <c r="AS214" s="14">
        <f t="shared" si="67"/>
        <v>0</v>
      </c>
      <c r="AT214" s="14">
        <v>0</v>
      </c>
    </row>
    <row r="215" spans="1:46" ht="13.5" customHeight="1">
      <c r="A215" s="30" t="s">
        <v>392</v>
      </c>
      <c r="B215" s="30"/>
      <c r="C215" s="30"/>
      <c r="D215" s="5" t="s">
        <v>393</v>
      </c>
      <c r="E215" s="27">
        <v>441</v>
      </c>
      <c r="F215" s="25">
        <f>SUM(F216:F217)</f>
        <v>441</v>
      </c>
      <c r="G215" s="26">
        <v>308.015102</v>
      </c>
      <c r="H215" s="26">
        <v>144.1961</v>
      </c>
      <c r="I215" s="26">
        <v>157.421202</v>
      </c>
      <c r="J215" s="26">
        <v>0</v>
      </c>
      <c r="K215" s="26">
        <v>0.675</v>
      </c>
      <c r="L215" s="26">
        <v>5.7228</v>
      </c>
      <c r="M215" s="26">
        <v>111.15209999999999</v>
      </c>
      <c r="N215" s="26">
        <v>4.6671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16</v>
      </c>
      <c r="Z215" s="26">
        <v>0</v>
      </c>
      <c r="AA215" s="26">
        <v>0</v>
      </c>
      <c r="AB215" s="26">
        <v>0</v>
      </c>
      <c r="AC215" s="26">
        <v>0</v>
      </c>
      <c r="AD215" s="26">
        <v>0</v>
      </c>
      <c r="AE215" s="14">
        <f t="shared" si="63"/>
        <v>22.4862</v>
      </c>
      <c r="AF215" s="14">
        <f aca="true" t="shared" si="75" ref="AF215:AK215">SUM(AF216:AF217)</f>
        <v>0</v>
      </c>
      <c r="AG215" s="14">
        <f t="shared" si="75"/>
        <v>0</v>
      </c>
      <c r="AH215" s="14">
        <f t="shared" si="75"/>
        <v>0</v>
      </c>
      <c r="AI215" s="14">
        <f t="shared" si="75"/>
        <v>0</v>
      </c>
      <c r="AJ215" s="14">
        <f t="shared" si="75"/>
        <v>22.4862</v>
      </c>
      <c r="AK215" s="14">
        <f t="shared" si="75"/>
        <v>0</v>
      </c>
      <c r="AL215" s="14">
        <f t="shared" si="64"/>
        <v>0</v>
      </c>
      <c r="AM215" s="14">
        <f>SUM(AM216:AM217)</f>
        <v>0</v>
      </c>
      <c r="AN215" s="14">
        <f t="shared" si="65"/>
        <v>0</v>
      </c>
      <c r="AO215" s="14">
        <f>SUM(AO216:AO217)</f>
        <v>0</v>
      </c>
      <c r="AP215" s="14">
        <f t="shared" si="66"/>
        <v>0</v>
      </c>
      <c r="AQ215" s="14"/>
      <c r="AR215" s="14">
        <f>SUM(AR216:AR217)</f>
        <v>0</v>
      </c>
      <c r="AS215" s="14">
        <f t="shared" si="67"/>
        <v>0</v>
      </c>
      <c r="AT215" s="14">
        <f>SUM(AT216:AT217)</f>
        <v>0</v>
      </c>
    </row>
    <row r="216" spans="1:46" ht="13.5" customHeight="1">
      <c r="A216" s="30" t="s">
        <v>394</v>
      </c>
      <c r="B216" s="30"/>
      <c r="C216" s="30"/>
      <c r="D216" s="5" t="s">
        <v>395</v>
      </c>
      <c r="E216" s="27">
        <v>2</v>
      </c>
      <c r="F216" s="25">
        <v>2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2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>
        <v>0</v>
      </c>
      <c r="T216" s="26">
        <v>0</v>
      </c>
      <c r="U216" s="26">
        <v>0</v>
      </c>
      <c r="V216" s="26">
        <v>0</v>
      </c>
      <c r="W216" s="26">
        <v>0</v>
      </c>
      <c r="X216" s="26">
        <v>0</v>
      </c>
      <c r="Y216" s="26">
        <v>0</v>
      </c>
      <c r="Z216" s="26">
        <v>0</v>
      </c>
      <c r="AA216" s="26">
        <v>0</v>
      </c>
      <c r="AB216" s="26">
        <v>0</v>
      </c>
      <c r="AC216" s="26">
        <v>0</v>
      </c>
      <c r="AD216" s="26">
        <v>0</v>
      </c>
      <c r="AE216" s="14">
        <f t="shared" si="63"/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f t="shared" si="64"/>
        <v>0</v>
      </c>
      <c r="AM216" s="14">
        <v>0</v>
      </c>
      <c r="AN216" s="14">
        <f t="shared" si="65"/>
        <v>0</v>
      </c>
      <c r="AO216" s="14">
        <v>0</v>
      </c>
      <c r="AP216" s="14">
        <f t="shared" si="66"/>
        <v>0</v>
      </c>
      <c r="AQ216" s="14"/>
      <c r="AR216" s="14">
        <v>0</v>
      </c>
      <c r="AS216" s="14">
        <f t="shared" si="67"/>
        <v>0</v>
      </c>
      <c r="AT216" s="14">
        <v>0</v>
      </c>
    </row>
    <row r="217" spans="1:46" ht="13.5" customHeight="1">
      <c r="A217" s="30" t="s">
        <v>396</v>
      </c>
      <c r="B217" s="30"/>
      <c r="C217" s="30"/>
      <c r="D217" s="5" t="s">
        <v>397</v>
      </c>
      <c r="E217" s="27">
        <v>439</v>
      </c>
      <c r="F217" s="25">
        <v>439</v>
      </c>
      <c r="G217" s="26">
        <v>308.015102</v>
      </c>
      <c r="H217" s="26">
        <v>144.1961</v>
      </c>
      <c r="I217" s="26">
        <v>157.421202</v>
      </c>
      <c r="J217" s="26">
        <v>0</v>
      </c>
      <c r="K217" s="26">
        <v>0.675</v>
      </c>
      <c r="L217" s="26">
        <v>5.7228</v>
      </c>
      <c r="M217" s="26">
        <v>109.15209999999999</v>
      </c>
      <c r="N217" s="26">
        <v>4.6671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26">
        <v>0</v>
      </c>
      <c r="W217" s="26">
        <v>0</v>
      </c>
      <c r="X217" s="26">
        <v>0</v>
      </c>
      <c r="Y217" s="26">
        <v>16</v>
      </c>
      <c r="Z217" s="26">
        <v>0</v>
      </c>
      <c r="AA217" s="26">
        <v>0</v>
      </c>
      <c r="AB217" s="26">
        <v>0</v>
      </c>
      <c r="AC217" s="26">
        <v>0</v>
      </c>
      <c r="AD217" s="26">
        <v>0</v>
      </c>
      <c r="AE217" s="14">
        <f t="shared" si="63"/>
        <v>22.4862</v>
      </c>
      <c r="AF217" s="14">
        <v>0</v>
      </c>
      <c r="AG217" s="14">
        <v>0</v>
      </c>
      <c r="AH217" s="14">
        <v>0</v>
      </c>
      <c r="AI217" s="14">
        <v>0</v>
      </c>
      <c r="AJ217" s="14">
        <v>22.4862</v>
      </c>
      <c r="AK217" s="14">
        <v>0</v>
      </c>
      <c r="AL217" s="14">
        <f t="shared" si="64"/>
        <v>0</v>
      </c>
      <c r="AM217" s="14">
        <v>0</v>
      </c>
      <c r="AN217" s="14">
        <f t="shared" si="65"/>
        <v>0</v>
      </c>
      <c r="AO217" s="14">
        <v>0</v>
      </c>
      <c r="AP217" s="14">
        <f t="shared" si="66"/>
        <v>0</v>
      </c>
      <c r="AQ217" s="14"/>
      <c r="AR217" s="14">
        <v>0</v>
      </c>
      <c r="AS217" s="14">
        <f t="shared" si="67"/>
        <v>0</v>
      </c>
      <c r="AT217" s="14">
        <v>0</v>
      </c>
    </row>
    <row r="218" spans="1:46" ht="13.5" customHeight="1">
      <c r="A218" s="30" t="s">
        <v>398</v>
      </c>
      <c r="B218" s="30"/>
      <c r="C218" s="30"/>
      <c r="D218" s="5" t="s">
        <v>399</v>
      </c>
      <c r="E218" s="27">
        <v>2117</v>
      </c>
      <c r="F218" s="25">
        <f>SUM(F219)</f>
        <v>2117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2117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44</v>
      </c>
      <c r="Z218" s="26">
        <v>14</v>
      </c>
      <c r="AA218" s="26">
        <v>0</v>
      </c>
      <c r="AB218" s="26">
        <v>0</v>
      </c>
      <c r="AC218" s="26">
        <v>0</v>
      </c>
      <c r="AD218" s="26">
        <v>0</v>
      </c>
      <c r="AE218" s="14">
        <f aca="true" t="shared" si="76" ref="AE218:AT218">SUM(AE219)</f>
        <v>0</v>
      </c>
      <c r="AF218" s="14">
        <f t="shared" si="76"/>
        <v>0</v>
      </c>
      <c r="AG218" s="14">
        <f t="shared" si="76"/>
        <v>0</v>
      </c>
      <c r="AH218" s="14">
        <f t="shared" si="76"/>
        <v>0</v>
      </c>
      <c r="AI218" s="14">
        <f t="shared" si="76"/>
        <v>0</v>
      </c>
      <c r="AJ218" s="14">
        <f t="shared" si="76"/>
        <v>0</v>
      </c>
      <c r="AK218" s="14">
        <f t="shared" si="76"/>
        <v>0</v>
      </c>
      <c r="AL218" s="14">
        <f t="shared" si="76"/>
        <v>0</v>
      </c>
      <c r="AM218" s="14">
        <f t="shared" si="76"/>
        <v>0</v>
      </c>
      <c r="AN218" s="14">
        <f t="shared" si="76"/>
        <v>0</v>
      </c>
      <c r="AO218" s="14">
        <f t="shared" si="76"/>
        <v>0</v>
      </c>
      <c r="AP218" s="14">
        <f t="shared" si="76"/>
        <v>0</v>
      </c>
      <c r="AQ218" s="14">
        <f t="shared" si="76"/>
        <v>0</v>
      </c>
      <c r="AR218" s="14">
        <f t="shared" si="76"/>
        <v>0</v>
      </c>
      <c r="AS218" s="14">
        <f t="shared" si="76"/>
        <v>0</v>
      </c>
      <c r="AT218" s="14">
        <f t="shared" si="76"/>
        <v>0</v>
      </c>
    </row>
    <row r="219" spans="1:46" ht="13.5" customHeight="1">
      <c r="A219" s="30" t="s">
        <v>400</v>
      </c>
      <c r="B219" s="30"/>
      <c r="C219" s="30"/>
      <c r="D219" s="5" t="s">
        <v>399</v>
      </c>
      <c r="E219" s="27">
        <v>2117</v>
      </c>
      <c r="F219" s="25">
        <v>2117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2117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44</v>
      </c>
      <c r="Z219" s="26">
        <v>14</v>
      </c>
      <c r="AA219" s="26">
        <v>0</v>
      </c>
      <c r="AB219" s="26">
        <v>0</v>
      </c>
      <c r="AC219" s="26">
        <v>0</v>
      </c>
      <c r="AD219" s="26">
        <v>0</v>
      </c>
      <c r="AE219" s="14">
        <f aca="true" t="shared" si="77" ref="AE219:AE267">SUM(AF219:AK219)</f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f aca="true" t="shared" si="78" ref="AL219:AL267">SUM(AM219:AM219)</f>
        <v>0</v>
      </c>
      <c r="AM219" s="14">
        <v>0</v>
      </c>
      <c r="AN219" s="14">
        <f aca="true" t="shared" si="79" ref="AN219:AN267">SUM(AO219)</f>
        <v>0</v>
      </c>
      <c r="AO219" s="14">
        <v>0</v>
      </c>
      <c r="AP219" s="14">
        <f aca="true" t="shared" si="80" ref="AP219:AP267">SUM(AQ219:AR219)</f>
        <v>0</v>
      </c>
      <c r="AQ219" s="14"/>
      <c r="AR219" s="14">
        <v>0</v>
      </c>
      <c r="AS219" s="14">
        <f aca="true" t="shared" si="81" ref="AS219:AS267">SUM(AT219:AT219)</f>
        <v>0</v>
      </c>
      <c r="AT219" s="14">
        <v>0</v>
      </c>
    </row>
    <row r="220" spans="1:46" ht="13.5" customHeight="1">
      <c r="A220" s="30" t="s">
        <v>401</v>
      </c>
      <c r="B220" s="30"/>
      <c r="C220" s="30"/>
      <c r="D220" s="5" t="s">
        <v>402</v>
      </c>
      <c r="E220" s="27">
        <v>21828.719397999997</v>
      </c>
      <c r="F220" s="25">
        <f>SUM(F221,F224,F227,F230,F234,F237,F241)</f>
        <v>21828.719397999997</v>
      </c>
      <c r="G220" s="26">
        <v>318.3976</v>
      </c>
      <c r="H220" s="26">
        <v>150.50029999999998</v>
      </c>
      <c r="I220" s="26">
        <v>157.8131</v>
      </c>
      <c r="J220" s="26">
        <v>0</v>
      </c>
      <c r="K220" s="26">
        <v>4.9414</v>
      </c>
      <c r="L220" s="26">
        <v>5.142799999999999</v>
      </c>
      <c r="M220" s="26">
        <v>20998.617229</v>
      </c>
      <c r="N220" s="26">
        <v>625.1423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5</v>
      </c>
      <c r="U220" s="26">
        <v>0</v>
      </c>
      <c r="V220" s="26">
        <v>0</v>
      </c>
      <c r="W220" s="26">
        <v>117.78286100000001</v>
      </c>
      <c r="X220" s="26">
        <v>0</v>
      </c>
      <c r="Y220" s="26">
        <v>0</v>
      </c>
      <c r="Z220" s="26">
        <v>0</v>
      </c>
      <c r="AA220" s="26">
        <v>0</v>
      </c>
      <c r="AB220" s="26">
        <v>0</v>
      </c>
      <c r="AC220" s="26">
        <v>0</v>
      </c>
      <c r="AD220" s="26">
        <v>0</v>
      </c>
      <c r="AE220" s="14">
        <f t="shared" si="77"/>
        <v>24.43883</v>
      </c>
      <c r="AF220" s="14">
        <f aca="true" t="shared" si="82" ref="AF220:AK220">SUM(AF221,AF224,AF227,AF230,AF234,AF237,AF241)</f>
        <v>0</v>
      </c>
      <c r="AG220" s="14">
        <f t="shared" si="82"/>
        <v>0</v>
      </c>
      <c r="AH220" s="14">
        <f t="shared" si="82"/>
        <v>0</v>
      </c>
      <c r="AI220" s="14">
        <f t="shared" si="82"/>
        <v>0</v>
      </c>
      <c r="AJ220" s="14">
        <f t="shared" si="82"/>
        <v>24.43883</v>
      </c>
      <c r="AK220" s="14">
        <f t="shared" si="82"/>
        <v>0</v>
      </c>
      <c r="AL220" s="14">
        <f t="shared" si="78"/>
        <v>0</v>
      </c>
      <c r="AM220" s="14">
        <f>SUM(AM221,AM224,AM227,AM230,AM234,AM237,AM241)</f>
        <v>0</v>
      </c>
      <c r="AN220" s="14">
        <f t="shared" si="79"/>
        <v>26.5</v>
      </c>
      <c r="AO220" s="14">
        <f>SUM(AO221,AO224,AO227,AO230,AO234,AO237,AO241)</f>
        <v>26.5</v>
      </c>
      <c r="AP220" s="14">
        <f t="shared" si="80"/>
        <v>459.419071</v>
      </c>
      <c r="AQ220" s="14"/>
      <c r="AR220" s="14">
        <f>SUM(AR221,AR224,AR227,AR230,AR234,AR237,AR241)</f>
        <v>459.419071</v>
      </c>
      <c r="AS220" s="14">
        <f t="shared" si="81"/>
        <v>0</v>
      </c>
      <c r="AT220" s="14">
        <f>SUM(AT221,AT224,AT227,AT230,AT234,AT237,AT241)</f>
        <v>0</v>
      </c>
    </row>
    <row r="221" spans="1:46" ht="13.5" customHeight="1">
      <c r="A221" s="30" t="s">
        <v>403</v>
      </c>
      <c r="B221" s="30"/>
      <c r="C221" s="30"/>
      <c r="D221" s="5" t="s">
        <v>404</v>
      </c>
      <c r="E221" s="27">
        <v>315.50309</v>
      </c>
      <c r="F221" s="25">
        <f>SUM(F222:F223)</f>
        <v>315.50309</v>
      </c>
      <c r="G221" s="26">
        <v>196.17219999999998</v>
      </c>
      <c r="H221" s="26">
        <v>95.91109999999999</v>
      </c>
      <c r="I221" s="26">
        <v>94.7205</v>
      </c>
      <c r="J221" s="26">
        <v>0</v>
      </c>
      <c r="K221" s="26">
        <v>1.7328</v>
      </c>
      <c r="L221" s="26">
        <v>3.8078</v>
      </c>
      <c r="M221" s="26">
        <v>103.3631</v>
      </c>
      <c r="N221" s="26">
        <v>1.8326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  <c r="Z221" s="26">
        <v>0</v>
      </c>
      <c r="AA221" s="26">
        <v>0</v>
      </c>
      <c r="AB221" s="26">
        <v>0</v>
      </c>
      <c r="AC221" s="26">
        <v>0</v>
      </c>
      <c r="AD221" s="26">
        <v>0</v>
      </c>
      <c r="AE221" s="14">
        <f t="shared" si="77"/>
        <v>15.27565</v>
      </c>
      <c r="AF221" s="14">
        <f aca="true" t="shared" si="83" ref="AF221:AK221">SUM(AF222:AF223)</f>
        <v>0</v>
      </c>
      <c r="AG221" s="14">
        <f t="shared" si="83"/>
        <v>0</v>
      </c>
      <c r="AH221" s="14">
        <f t="shared" si="83"/>
        <v>0</v>
      </c>
      <c r="AI221" s="14">
        <f t="shared" si="83"/>
        <v>0</v>
      </c>
      <c r="AJ221" s="14">
        <f t="shared" si="83"/>
        <v>15.27565</v>
      </c>
      <c r="AK221" s="14">
        <f t="shared" si="83"/>
        <v>0</v>
      </c>
      <c r="AL221" s="14">
        <f t="shared" si="78"/>
        <v>0</v>
      </c>
      <c r="AM221" s="14">
        <f>SUM(AM222:AM223)</f>
        <v>0</v>
      </c>
      <c r="AN221" s="14">
        <f t="shared" si="79"/>
        <v>0</v>
      </c>
      <c r="AO221" s="14">
        <f>SUM(AO222:AO223)</f>
        <v>0</v>
      </c>
      <c r="AP221" s="14">
        <f t="shared" si="80"/>
        <v>0</v>
      </c>
      <c r="AQ221" s="14"/>
      <c r="AR221" s="14">
        <f>SUM(AR222:AR223)</f>
        <v>0</v>
      </c>
      <c r="AS221" s="14">
        <f t="shared" si="81"/>
        <v>0</v>
      </c>
      <c r="AT221" s="14">
        <f>SUM(AT222:AT223)</f>
        <v>0</v>
      </c>
    </row>
    <row r="222" spans="1:46" ht="13.5" customHeight="1">
      <c r="A222" s="30" t="s">
        <v>406</v>
      </c>
      <c r="B222" s="30"/>
      <c r="C222" s="30"/>
      <c r="D222" s="5" t="s">
        <v>40</v>
      </c>
      <c r="E222" s="27">
        <v>188.50309</v>
      </c>
      <c r="F222" s="25">
        <v>188.50309</v>
      </c>
      <c r="G222" s="26">
        <v>152.10719999999998</v>
      </c>
      <c r="H222" s="26">
        <v>76.4981</v>
      </c>
      <c r="I222" s="26">
        <v>71.8013</v>
      </c>
      <c r="J222" s="26">
        <v>0</v>
      </c>
      <c r="K222" s="26">
        <v>0</v>
      </c>
      <c r="L222" s="26">
        <v>3.8078</v>
      </c>
      <c r="M222" s="26">
        <v>24.78</v>
      </c>
      <c r="N222" s="26">
        <v>1.2495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0</v>
      </c>
      <c r="Z222" s="26">
        <v>0</v>
      </c>
      <c r="AA222" s="26">
        <v>0</v>
      </c>
      <c r="AB222" s="26">
        <v>0</v>
      </c>
      <c r="AC222" s="26">
        <v>0</v>
      </c>
      <c r="AD222" s="26">
        <v>0</v>
      </c>
      <c r="AE222" s="14">
        <f t="shared" si="77"/>
        <v>11.61589</v>
      </c>
      <c r="AF222" s="14">
        <v>0</v>
      </c>
      <c r="AG222" s="14">
        <v>0</v>
      </c>
      <c r="AH222" s="14">
        <v>0</v>
      </c>
      <c r="AI222" s="14">
        <v>0</v>
      </c>
      <c r="AJ222" s="14">
        <v>11.61589</v>
      </c>
      <c r="AK222" s="14">
        <v>0</v>
      </c>
      <c r="AL222" s="14">
        <f t="shared" si="78"/>
        <v>0</v>
      </c>
      <c r="AM222" s="14">
        <v>0</v>
      </c>
      <c r="AN222" s="14">
        <f t="shared" si="79"/>
        <v>0</v>
      </c>
      <c r="AO222" s="14">
        <v>0</v>
      </c>
      <c r="AP222" s="14">
        <f t="shared" si="80"/>
        <v>0</v>
      </c>
      <c r="AQ222" s="14"/>
      <c r="AR222" s="14">
        <v>0</v>
      </c>
      <c r="AS222" s="14">
        <f t="shared" si="81"/>
        <v>0</v>
      </c>
      <c r="AT222" s="14">
        <v>0</v>
      </c>
    </row>
    <row r="223" spans="1:46" ht="13.5" customHeight="1">
      <c r="A223" s="30" t="s">
        <v>408</v>
      </c>
      <c r="B223" s="30"/>
      <c r="C223" s="30"/>
      <c r="D223" s="5" t="s">
        <v>409</v>
      </c>
      <c r="E223" s="27">
        <v>127</v>
      </c>
      <c r="F223" s="25">
        <v>127</v>
      </c>
      <c r="G223" s="26">
        <v>44.065</v>
      </c>
      <c r="H223" s="26">
        <v>19.413</v>
      </c>
      <c r="I223" s="26">
        <v>22.9192</v>
      </c>
      <c r="J223" s="26">
        <v>0</v>
      </c>
      <c r="K223" s="26">
        <v>1.7328</v>
      </c>
      <c r="L223" s="26">
        <v>0</v>
      </c>
      <c r="M223" s="26">
        <v>78.5831</v>
      </c>
      <c r="N223" s="26">
        <v>0.5831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0</v>
      </c>
      <c r="Z223" s="26">
        <v>0</v>
      </c>
      <c r="AA223" s="26">
        <v>0</v>
      </c>
      <c r="AB223" s="26">
        <v>0</v>
      </c>
      <c r="AC223" s="26">
        <v>0</v>
      </c>
      <c r="AD223" s="26">
        <v>0</v>
      </c>
      <c r="AE223" s="14">
        <f t="shared" si="77"/>
        <v>3.65976</v>
      </c>
      <c r="AF223" s="14">
        <v>0</v>
      </c>
      <c r="AG223" s="14">
        <v>0</v>
      </c>
      <c r="AH223" s="14">
        <v>0</v>
      </c>
      <c r="AI223" s="14">
        <v>0</v>
      </c>
      <c r="AJ223" s="14">
        <v>3.65976</v>
      </c>
      <c r="AK223" s="14">
        <v>0</v>
      </c>
      <c r="AL223" s="14">
        <f t="shared" si="78"/>
        <v>0</v>
      </c>
      <c r="AM223" s="14">
        <v>0</v>
      </c>
      <c r="AN223" s="14">
        <f t="shared" si="79"/>
        <v>0</v>
      </c>
      <c r="AO223" s="14">
        <v>0</v>
      </c>
      <c r="AP223" s="14">
        <f t="shared" si="80"/>
        <v>0</v>
      </c>
      <c r="AQ223" s="14"/>
      <c r="AR223" s="14">
        <v>0</v>
      </c>
      <c r="AS223" s="14">
        <f t="shared" si="81"/>
        <v>0</v>
      </c>
      <c r="AT223" s="14">
        <v>0</v>
      </c>
    </row>
    <row r="224" spans="1:46" ht="13.5" customHeight="1">
      <c r="A224" s="30" t="s">
        <v>410</v>
      </c>
      <c r="B224" s="30"/>
      <c r="C224" s="30"/>
      <c r="D224" s="5" t="s">
        <v>411</v>
      </c>
      <c r="E224" s="27">
        <v>91.96624</v>
      </c>
      <c r="F224" s="25">
        <v>91.96624</v>
      </c>
      <c r="G224" s="26">
        <v>52.1012</v>
      </c>
      <c r="H224" s="26">
        <v>20.3125</v>
      </c>
      <c r="I224" s="26">
        <v>29.0679</v>
      </c>
      <c r="J224" s="26">
        <v>0</v>
      </c>
      <c r="K224" s="26">
        <v>2.7208</v>
      </c>
      <c r="L224" s="26">
        <v>0</v>
      </c>
      <c r="M224" s="26">
        <v>36</v>
      </c>
      <c r="N224" s="26">
        <v>2.56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0</v>
      </c>
      <c r="AB224" s="26">
        <v>0</v>
      </c>
      <c r="AC224" s="26">
        <v>0</v>
      </c>
      <c r="AD224" s="26">
        <v>0</v>
      </c>
      <c r="AE224" s="14">
        <f t="shared" si="77"/>
        <v>3.86504</v>
      </c>
      <c r="AF224" s="14">
        <v>0</v>
      </c>
      <c r="AG224" s="14">
        <v>0</v>
      </c>
      <c r="AH224" s="14">
        <v>0</v>
      </c>
      <c r="AI224" s="14">
        <v>0</v>
      </c>
      <c r="AJ224" s="14">
        <v>3.86504</v>
      </c>
      <c r="AK224" s="14">
        <v>0</v>
      </c>
      <c r="AL224" s="14">
        <f t="shared" si="78"/>
        <v>0</v>
      </c>
      <c r="AM224" s="14">
        <v>0</v>
      </c>
      <c r="AN224" s="14">
        <f t="shared" si="79"/>
        <v>0</v>
      </c>
      <c r="AO224" s="14">
        <v>0</v>
      </c>
      <c r="AP224" s="14">
        <f t="shared" si="80"/>
        <v>0</v>
      </c>
      <c r="AQ224" s="14"/>
      <c r="AR224" s="14">
        <v>0</v>
      </c>
      <c r="AS224" s="14">
        <f t="shared" si="81"/>
        <v>0</v>
      </c>
      <c r="AT224" s="14">
        <v>0</v>
      </c>
    </row>
    <row r="225" spans="1:46" ht="13.5" customHeight="1">
      <c r="A225" s="30" t="s">
        <v>412</v>
      </c>
      <c r="B225" s="30"/>
      <c r="C225" s="30"/>
      <c r="D225" s="5" t="s">
        <v>413</v>
      </c>
      <c r="E225" s="27">
        <v>67.96624</v>
      </c>
      <c r="F225" s="25">
        <v>67.96624</v>
      </c>
      <c r="G225" s="26">
        <v>52.1012</v>
      </c>
      <c r="H225" s="26">
        <v>20.3125</v>
      </c>
      <c r="I225" s="26">
        <v>29.0679</v>
      </c>
      <c r="J225" s="26">
        <v>0</v>
      </c>
      <c r="K225" s="26">
        <v>2.7208</v>
      </c>
      <c r="L225" s="26">
        <v>0</v>
      </c>
      <c r="M225" s="26">
        <v>12</v>
      </c>
      <c r="N225" s="26">
        <v>2.56</v>
      </c>
      <c r="O225" s="26">
        <v>0</v>
      </c>
      <c r="P225" s="26">
        <v>0</v>
      </c>
      <c r="Q225" s="26">
        <v>0</v>
      </c>
      <c r="R225" s="26">
        <v>0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0</v>
      </c>
      <c r="Z225" s="26">
        <v>0</v>
      </c>
      <c r="AA225" s="26">
        <v>0</v>
      </c>
      <c r="AB225" s="26">
        <v>0</v>
      </c>
      <c r="AC225" s="26">
        <v>0</v>
      </c>
      <c r="AD225" s="26">
        <v>0</v>
      </c>
      <c r="AE225" s="14">
        <f t="shared" si="77"/>
        <v>3.86504</v>
      </c>
      <c r="AF225" s="14">
        <v>0</v>
      </c>
      <c r="AG225" s="14">
        <v>0</v>
      </c>
      <c r="AH225" s="14">
        <v>0</v>
      </c>
      <c r="AI225" s="14">
        <v>0</v>
      </c>
      <c r="AJ225" s="14">
        <v>3.86504</v>
      </c>
      <c r="AK225" s="14">
        <v>0</v>
      </c>
      <c r="AL225" s="14">
        <f t="shared" si="78"/>
        <v>0</v>
      </c>
      <c r="AM225" s="14">
        <v>0</v>
      </c>
      <c r="AN225" s="14">
        <f t="shared" si="79"/>
        <v>0</v>
      </c>
      <c r="AO225" s="14">
        <v>0</v>
      </c>
      <c r="AP225" s="14">
        <f t="shared" si="80"/>
        <v>0</v>
      </c>
      <c r="AQ225" s="14"/>
      <c r="AR225" s="14">
        <v>0</v>
      </c>
      <c r="AS225" s="14">
        <f t="shared" si="81"/>
        <v>0</v>
      </c>
      <c r="AT225" s="14">
        <v>0</v>
      </c>
    </row>
    <row r="226" spans="1:46" ht="13.5" customHeight="1">
      <c r="A226" s="30" t="s">
        <v>414</v>
      </c>
      <c r="B226" s="30"/>
      <c r="C226" s="30"/>
      <c r="D226" s="5" t="s">
        <v>415</v>
      </c>
      <c r="E226" s="27">
        <v>24</v>
      </c>
      <c r="F226" s="25">
        <v>24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  <c r="L226" s="26">
        <v>0</v>
      </c>
      <c r="M226" s="26">
        <v>24</v>
      </c>
      <c r="N226" s="26">
        <v>0</v>
      </c>
      <c r="O226" s="26">
        <v>0</v>
      </c>
      <c r="P226" s="26">
        <v>0</v>
      </c>
      <c r="Q226" s="26">
        <v>0</v>
      </c>
      <c r="R226" s="26">
        <v>0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0</v>
      </c>
      <c r="Z226" s="26">
        <v>0</v>
      </c>
      <c r="AA226" s="26">
        <v>0</v>
      </c>
      <c r="AB226" s="26">
        <v>0</v>
      </c>
      <c r="AC226" s="26">
        <v>0</v>
      </c>
      <c r="AD226" s="26">
        <v>0</v>
      </c>
      <c r="AE226" s="14">
        <f t="shared" si="77"/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4">
        <v>0</v>
      </c>
      <c r="AL226" s="14">
        <f t="shared" si="78"/>
        <v>0</v>
      </c>
      <c r="AM226" s="14">
        <v>0</v>
      </c>
      <c r="AN226" s="14">
        <f t="shared" si="79"/>
        <v>0</v>
      </c>
      <c r="AO226" s="14">
        <v>0</v>
      </c>
      <c r="AP226" s="14">
        <f t="shared" si="80"/>
        <v>0</v>
      </c>
      <c r="AQ226" s="14"/>
      <c r="AR226" s="14">
        <v>0</v>
      </c>
      <c r="AS226" s="14">
        <f t="shared" si="81"/>
        <v>0</v>
      </c>
      <c r="AT226" s="14">
        <v>0</v>
      </c>
    </row>
    <row r="227" spans="1:46" ht="13.5" customHeight="1">
      <c r="A227" s="30" t="s">
        <v>416</v>
      </c>
      <c r="B227" s="30"/>
      <c r="C227" s="30"/>
      <c r="D227" s="5" t="s">
        <v>417</v>
      </c>
      <c r="E227" s="27">
        <v>1345</v>
      </c>
      <c r="F227" s="25">
        <f>SUM(F228:F229)</f>
        <v>1345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1344.782861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117.78286100000001</v>
      </c>
      <c r="X227" s="26">
        <v>0</v>
      </c>
      <c r="Y227" s="26">
        <v>0</v>
      </c>
      <c r="Z227" s="26">
        <v>0</v>
      </c>
      <c r="AA227" s="26">
        <v>0</v>
      </c>
      <c r="AB227" s="26">
        <v>0</v>
      </c>
      <c r="AC227" s="26">
        <v>0</v>
      </c>
      <c r="AD227" s="26">
        <v>0</v>
      </c>
      <c r="AE227" s="14">
        <f t="shared" si="77"/>
        <v>0</v>
      </c>
      <c r="AF227" s="14">
        <f aca="true" t="shared" si="84" ref="AF227:AK227">SUM(AF228:AF229)</f>
        <v>0</v>
      </c>
      <c r="AG227" s="14">
        <f t="shared" si="84"/>
        <v>0</v>
      </c>
      <c r="AH227" s="14">
        <f t="shared" si="84"/>
        <v>0</v>
      </c>
      <c r="AI227" s="14">
        <f t="shared" si="84"/>
        <v>0</v>
      </c>
      <c r="AJ227" s="14">
        <f t="shared" si="84"/>
        <v>0</v>
      </c>
      <c r="AK227" s="14">
        <f t="shared" si="84"/>
        <v>0</v>
      </c>
      <c r="AL227" s="14">
        <f t="shared" si="78"/>
        <v>0</v>
      </c>
      <c r="AM227" s="14">
        <f>SUM(AM228:AM229)</f>
        <v>0</v>
      </c>
      <c r="AN227" s="14">
        <f t="shared" si="79"/>
        <v>0</v>
      </c>
      <c r="AO227" s="14">
        <f>SUM(AO228:AO229)</f>
        <v>0</v>
      </c>
      <c r="AP227" s="14">
        <f t="shared" si="80"/>
        <v>0</v>
      </c>
      <c r="AQ227" s="14"/>
      <c r="AR227" s="14">
        <f>SUM(AR228:AR229)</f>
        <v>0</v>
      </c>
      <c r="AS227" s="14">
        <f t="shared" si="81"/>
        <v>0</v>
      </c>
      <c r="AT227" s="14">
        <f>SUM(AT228:AT229)</f>
        <v>0</v>
      </c>
    </row>
    <row r="228" spans="1:46" ht="13.5" customHeight="1">
      <c r="A228" s="30" t="s">
        <v>418</v>
      </c>
      <c r="B228" s="30"/>
      <c r="C228" s="30"/>
      <c r="D228" s="5" t="s">
        <v>419</v>
      </c>
      <c r="E228" s="27">
        <v>155</v>
      </c>
      <c r="F228" s="25">
        <v>155</v>
      </c>
      <c r="G228" s="26">
        <v>0</v>
      </c>
      <c r="H228" s="26">
        <v>0</v>
      </c>
      <c r="I228" s="26">
        <v>0</v>
      </c>
      <c r="J228" s="26">
        <v>0</v>
      </c>
      <c r="K228" s="26">
        <v>0</v>
      </c>
      <c r="L228" s="26">
        <v>0</v>
      </c>
      <c r="M228" s="26">
        <v>155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0</v>
      </c>
      <c r="Z228" s="26">
        <v>0</v>
      </c>
      <c r="AA228" s="26">
        <v>0</v>
      </c>
      <c r="AB228" s="26">
        <v>0</v>
      </c>
      <c r="AC228" s="26">
        <v>0</v>
      </c>
      <c r="AD228" s="26">
        <v>0</v>
      </c>
      <c r="AE228" s="14">
        <f t="shared" si="77"/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4">
        <v>0</v>
      </c>
      <c r="AL228" s="14">
        <f t="shared" si="78"/>
        <v>0</v>
      </c>
      <c r="AM228" s="14">
        <v>0</v>
      </c>
      <c r="AN228" s="14">
        <f t="shared" si="79"/>
        <v>0</v>
      </c>
      <c r="AO228" s="14">
        <v>0</v>
      </c>
      <c r="AP228" s="14">
        <f t="shared" si="80"/>
        <v>0</v>
      </c>
      <c r="AQ228" s="14"/>
      <c r="AR228" s="14">
        <v>0</v>
      </c>
      <c r="AS228" s="14">
        <f t="shared" si="81"/>
        <v>0</v>
      </c>
      <c r="AT228" s="14">
        <v>0</v>
      </c>
    </row>
    <row r="229" spans="1:46" ht="13.5" customHeight="1">
      <c r="A229" s="30" t="s">
        <v>420</v>
      </c>
      <c r="B229" s="30"/>
      <c r="C229" s="30"/>
      <c r="D229" s="5" t="s">
        <v>421</v>
      </c>
      <c r="E229" s="27">
        <v>1190</v>
      </c>
      <c r="F229" s="25">
        <v>1190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1189.782861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117.78286100000001</v>
      </c>
      <c r="X229" s="26">
        <v>0</v>
      </c>
      <c r="Y229" s="26">
        <v>0</v>
      </c>
      <c r="Z229" s="26">
        <v>0</v>
      </c>
      <c r="AA229" s="26">
        <v>0</v>
      </c>
      <c r="AB229" s="26">
        <v>0</v>
      </c>
      <c r="AC229" s="26">
        <v>0</v>
      </c>
      <c r="AD229" s="26">
        <v>0</v>
      </c>
      <c r="AE229" s="14">
        <f t="shared" si="77"/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f t="shared" si="78"/>
        <v>0</v>
      </c>
      <c r="AM229" s="14">
        <v>0</v>
      </c>
      <c r="AN229" s="14">
        <f t="shared" si="79"/>
        <v>0</v>
      </c>
      <c r="AO229" s="14">
        <v>0</v>
      </c>
      <c r="AP229" s="14">
        <f t="shared" si="80"/>
        <v>0</v>
      </c>
      <c r="AQ229" s="14"/>
      <c r="AR229" s="14">
        <v>0</v>
      </c>
      <c r="AS229" s="14">
        <f t="shared" si="81"/>
        <v>0</v>
      </c>
      <c r="AT229" s="14">
        <v>0</v>
      </c>
    </row>
    <row r="230" spans="1:46" ht="13.5" customHeight="1">
      <c r="A230" s="30" t="s">
        <v>422</v>
      </c>
      <c r="B230" s="30"/>
      <c r="C230" s="30"/>
      <c r="D230" s="5" t="s">
        <v>423</v>
      </c>
      <c r="E230" s="27">
        <v>17708.05</v>
      </c>
      <c r="F230" s="25">
        <f>SUM(F231:F233)</f>
        <v>17708.05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17708.05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0</v>
      </c>
      <c r="Z230" s="26">
        <v>0</v>
      </c>
      <c r="AA230" s="26">
        <v>0</v>
      </c>
      <c r="AB230" s="26">
        <v>0</v>
      </c>
      <c r="AC230" s="26">
        <v>0</v>
      </c>
      <c r="AD230" s="26">
        <v>0</v>
      </c>
      <c r="AE230" s="14">
        <f t="shared" si="77"/>
        <v>0</v>
      </c>
      <c r="AF230" s="14">
        <f aca="true" t="shared" si="85" ref="AF230:AK230">SUM(AF231:AF233)</f>
        <v>0</v>
      </c>
      <c r="AG230" s="14">
        <f t="shared" si="85"/>
        <v>0</v>
      </c>
      <c r="AH230" s="14">
        <f t="shared" si="85"/>
        <v>0</v>
      </c>
      <c r="AI230" s="14">
        <f t="shared" si="85"/>
        <v>0</v>
      </c>
      <c r="AJ230" s="14">
        <f t="shared" si="85"/>
        <v>0</v>
      </c>
      <c r="AK230" s="14">
        <f t="shared" si="85"/>
        <v>0</v>
      </c>
      <c r="AL230" s="14">
        <f t="shared" si="78"/>
        <v>0</v>
      </c>
      <c r="AM230" s="14">
        <f>SUM(AM231:AM233)</f>
        <v>0</v>
      </c>
      <c r="AN230" s="14">
        <f t="shared" si="79"/>
        <v>0</v>
      </c>
      <c r="AO230" s="14">
        <f>SUM(AO231:AO233)</f>
        <v>0</v>
      </c>
      <c r="AP230" s="14">
        <f t="shared" si="80"/>
        <v>0</v>
      </c>
      <c r="AQ230" s="14"/>
      <c r="AR230" s="14">
        <f>SUM(AR231:AR233)</f>
        <v>0</v>
      </c>
      <c r="AS230" s="14">
        <f t="shared" si="81"/>
        <v>0</v>
      </c>
      <c r="AT230" s="14">
        <f>SUM(AT231:AT233)</f>
        <v>0</v>
      </c>
    </row>
    <row r="231" spans="1:46" ht="13.5" customHeight="1">
      <c r="A231" s="30" t="s">
        <v>424</v>
      </c>
      <c r="B231" s="30"/>
      <c r="C231" s="30"/>
      <c r="D231" s="5" t="s">
        <v>425</v>
      </c>
      <c r="E231" s="27">
        <v>272.9</v>
      </c>
      <c r="F231" s="25">
        <v>272.9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  <c r="L231" s="26">
        <v>0</v>
      </c>
      <c r="M231" s="26">
        <v>272.9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0</v>
      </c>
      <c r="Z231" s="26">
        <v>0</v>
      </c>
      <c r="AA231" s="26">
        <v>0</v>
      </c>
      <c r="AB231" s="26">
        <v>0</v>
      </c>
      <c r="AC231" s="26">
        <v>0</v>
      </c>
      <c r="AD231" s="26">
        <v>0</v>
      </c>
      <c r="AE231" s="14">
        <f t="shared" si="77"/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f t="shared" si="78"/>
        <v>0</v>
      </c>
      <c r="AM231" s="14">
        <v>0</v>
      </c>
      <c r="AN231" s="14">
        <f t="shared" si="79"/>
        <v>0</v>
      </c>
      <c r="AO231" s="14">
        <v>0</v>
      </c>
      <c r="AP231" s="14">
        <f t="shared" si="80"/>
        <v>0</v>
      </c>
      <c r="AQ231" s="14"/>
      <c r="AR231" s="14">
        <v>0</v>
      </c>
      <c r="AS231" s="14">
        <f t="shared" si="81"/>
        <v>0</v>
      </c>
      <c r="AT231" s="14">
        <v>0</v>
      </c>
    </row>
    <row r="232" spans="1:46" ht="13.5" customHeight="1">
      <c r="A232" s="30" t="s">
        <v>426</v>
      </c>
      <c r="B232" s="30"/>
      <c r="C232" s="30"/>
      <c r="D232" s="5" t="s">
        <v>427</v>
      </c>
      <c r="E232" s="27">
        <v>452.15</v>
      </c>
      <c r="F232" s="25">
        <v>452.15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  <c r="L232" s="26">
        <v>0</v>
      </c>
      <c r="M232" s="26">
        <v>452.15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0</v>
      </c>
      <c r="Z232" s="26">
        <v>0</v>
      </c>
      <c r="AA232" s="26">
        <v>0</v>
      </c>
      <c r="AB232" s="26">
        <v>0</v>
      </c>
      <c r="AC232" s="26">
        <v>0</v>
      </c>
      <c r="AD232" s="26">
        <v>0</v>
      </c>
      <c r="AE232" s="14">
        <f t="shared" si="77"/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f t="shared" si="78"/>
        <v>0</v>
      </c>
      <c r="AM232" s="14">
        <v>0</v>
      </c>
      <c r="AN232" s="14">
        <f t="shared" si="79"/>
        <v>0</v>
      </c>
      <c r="AO232" s="14">
        <v>0</v>
      </c>
      <c r="AP232" s="14">
        <f t="shared" si="80"/>
        <v>0</v>
      </c>
      <c r="AQ232" s="14"/>
      <c r="AR232" s="14">
        <v>0</v>
      </c>
      <c r="AS232" s="14">
        <f t="shared" si="81"/>
        <v>0</v>
      </c>
      <c r="AT232" s="14">
        <v>0</v>
      </c>
    </row>
    <row r="233" spans="1:46" ht="13.5" customHeight="1">
      <c r="A233" s="30" t="s">
        <v>428</v>
      </c>
      <c r="B233" s="30"/>
      <c r="C233" s="30"/>
      <c r="D233" s="5" t="s">
        <v>429</v>
      </c>
      <c r="E233" s="27">
        <v>16983</v>
      </c>
      <c r="F233" s="25">
        <v>16983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16983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  <c r="Z233" s="26">
        <v>0</v>
      </c>
      <c r="AA233" s="26">
        <v>0</v>
      </c>
      <c r="AB233" s="26">
        <v>0</v>
      </c>
      <c r="AC233" s="26">
        <v>0</v>
      </c>
      <c r="AD233" s="26">
        <v>0</v>
      </c>
      <c r="AE233" s="14">
        <f t="shared" si="77"/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f t="shared" si="78"/>
        <v>0</v>
      </c>
      <c r="AM233" s="14">
        <v>0</v>
      </c>
      <c r="AN233" s="14">
        <f t="shared" si="79"/>
        <v>0</v>
      </c>
      <c r="AO233" s="14">
        <v>0</v>
      </c>
      <c r="AP233" s="14">
        <f t="shared" si="80"/>
        <v>0</v>
      </c>
      <c r="AQ233" s="14"/>
      <c r="AR233" s="14">
        <v>0</v>
      </c>
      <c r="AS233" s="14">
        <f t="shared" si="81"/>
        <v>0</v>
      </c>
      <c r="AT233" s="14">
        <v>0</v>
      </c>
    </row>
    <row r="234" spans="1:46" ht="13.5" customHeight="1">
      <c r="A234" s="30" t="s">
        <v>430</v>
      </c>
      <c r="B234" s="30"/>
      <c r="C234" s="30"/>
      <c r="D234" s="5" t="s">
        <v>431</v>
      </c>
      <c r="E234" s="27">
        <v>220</v>
      </c>
      <c r="F234" s="25">
        <v>220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220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0</v>
      </c>
      <c r="Z234" s="26">
        <v>0</v>
      </c>
      <c r="AA234" s="26">
        <v>0</v>
      </c>
      <c r="AB234" s="26">
        <v>0</v>
      </c>
      <c r="AC234" s="26">
        <v>0</v>
      </c>
      <c r="AD234" s="26">
        <v>0</v>
      </c>
      <c r="AE234" s="14">
        <f t="shared" si="77"/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f t="shared" si="78"/>
        <v>0</v>
      </c>
      <c r="AM234" s="14">
        <v>0</v>
      </c>
      <c r="AN234" s="14">
        <f t="shared" si="79"/>
        <v>0</v>
      </c>
      <c r="AO234" s="14">
        <v>0</v>
      </c>
      <c r="AP234" s="14">
        <f t="shared" si="80"/>
        <v>0</v>
      </c>
      <c r="AQ234" s="14"/>
      <c r="AR234" s="14">
        <v>0</v>
      </c>
      <c r="AS234" s="14">
        <f t="shared" si="81"/>
        <v>0</v>
      </c>
      <c r="AT234" s="14">
        <v>0</v>
      </c>
    </row>
    <row r="235" spans="1:46" ht="13.5" customHeight="1">
      <c r="A235" s="30" t="s">
        <v>432</v>
      </c>
      <c r="B235" s="30"/>
      <c r="C235" s="30"/>
      <c r="D235" s="5" t="s">
        <v>433</v>
      </c>
      <c r="E235" s="27">
        <v>150</v>
      </c>
      <c r="F235" s="25">
        <v>150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150</v>
      </c>
      <c r="N235" s="26">
        <v>0</v>
      </c>
      <c r="O235" s="26">
        <v>0</v>
      </c>
      <c r="P235" s="26">
        <v>0</v>
      </c>
      <c r="Q235" s="26">
        <v>0</v>
      </c>
      <c r="R235" s="26">
        <v>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0</v>
      </c>
      <c r="Z235" s="26">
        <v>0</v>
      </c>
      <c r="AA235" s="26">
        <v>0</v>
      </c>
      <c r="AB235" s="26">
        <v>0</v>
      </c>
      <c r="AC235" s="26">
        <v>0</v>
      </c>
      <c r="AD235" s="26">
        <v>0</v>
      </c>
      <c r="AE235" s="14">
        <f t="shared" si="77"/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f t="shared" si="78"/>
        <v>0</v>
      </c>
      <c r="AM235" s="14">
        <v>0</v>
      </c>
      <c r="AN235" s="14">
        <f t="shared" si="79"/>
        <v>0</v>
      </c>
      <c r="AO235" s="14">
        <v>0</v>
      </c>
      <c r="AP235" s="14">
        <f t="shared" si="80"/>
        <v>0</v>
      </c>
      <c r="AQ235" s="14"/>
      <c r="AR235" s="14">
        <v>0</v>
      </c>
      <c r="AS235" s="14">
        <f t="shared" si="81"/>
        <v>0</v>
      </c>
      <c r="AT235" s="14">
        <v>0</v>
      </c>
    </row>
    <row r="236" spans="1:46" ht="13.5" customHeight="1">
      <c r="A236" s="30" t="s">
        <v>434</v>
      </c>
      <c r="B236" s="30"/>
      <c r="C236" s="30"/>
      <c r="D236" s="5" t="s">
        <v>435</v>
      </c>
      <c r="E236" s="27">
        <v>70</v>
      </c>
      <c r="F236" s="25">
        <v>70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70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  <c r="AD236" s="26">
        <v>0</v>
      </c>
      <c r="AE236" s="14">
        <f t="shared" si="77"/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f t="shared" si="78"/>
        <v>0</v>
      </c>
      <c r="AM236" s="14">
        <v>0</v>
      </c>
      <c r="AN236" s="14">
        <f t="shared" si="79"/>
        <v>0</v>
      </c>
      <c r="AO236" s="14">
        <v>0</v>
      </c>
      <c r="AP236" s="14">
        <f t="shared" si="80"/>
        <v>0</v>
      </c>
      <c r="AQ236" s="14"/>
      <c r="AR236" s="14">
        <v>0</v>
      </c>
      <c r="AS236" s="14">
        <f t="shared" si="81"/>
        <v>0</v>
      </c>
      <c r="AT236" s="14">
        <v>0</v>
      </c>
    </row>
    <row r="237" spans="1:46" ht="13.5" customHeight="1">
      <c r="A237" s="30" t="s">
        <v>436</v>
      </c>
      <c r="B237" s="30"/>
      <c r="C237" s="30"/>
      <c r="D237" s="5" t="s">
        <v>437</v>
      </c>
      <c r="E237" s="27">
        <v>146.200068</v>
      </c>
      <c r="F237" s="25">
        <f>SUM(F238:F240)</f>
        <v>146.200068</v>
      </c>
      <c r="G237" s="26">
        <v>70.12419999999999</v>
      </c>
      <c r="H237" s="26">
        <v>34.2767</v>
      </c>
      <c r="I237" s="26">
        <v>34.0247</v>
      </c>
      <c r="J237" s="26">
        <v>0</v>
      </c>
      <c r="K237" s="26">
        <v>0.4878</v>
      </c>
      <c r="L237" s="26">
        <v>1.335</v>
      </c>
      <c r="M237" s="26">
        <v>70.28326799999999</v>
      </c>
      <c r="N237" s="26">
        <v>0.7497</v>
      </c>
      <c r="O237" s="26">
        <v>0</v>
      </c>
      <c r="P237" s="26">
        <v>0</v>
      </c>
      <c r="Q237" s="26">
        <v>0</v>
      </c>
      <c r="R237" s="26">
        <v>0</v>
      </c>
      <c r="S237" s="26">
        <v>0</v>
      </c>
      <c r="T237" s="26">
        <v>5</v>
      </c>
      <c r="U237" s="26">
        <v>0</v>
      </c>
      <c r="V237" s="26">
        <v>0</v>
      </c>
      <c r="W237" s="26">
        <v>0</v>
      </c>
      <c r="X237" s="26">
        <v>0</v>
      </c>
      <c r="Y237" s="26">
        <v>0</v>
      </c>
      <c r="Z237" s="26">
        <v>0</v>
      </c>
      <c r="AA237" s="26">
        <v>0</v>
      </c>
      <c r="AB237" s="26">
        <v>0</v>
      </c>
      <c r="AC237" s="26">
        <v>0</v>
      </c>
      <c r="AD237" s="26">
        <v>0</v>
      </c>
      <c r="AE237" s="14">
        <f t="shared" si="77"/>
        <v>5.29814</v>
      </c>
      <c r="AF237" s="14">
        <f aca="true" t="shared" si="86" ref="AF237:AK237">SUM(AF238:AF240)</f>
        <v>0</v>
      </c>
      <c r="AG237" s="14">
        <f t="shared" si="86"/>
        <v>0</v>
      </c>
      <c r="AH237" s="14">
        <f t="shared" si="86"/>
        <v>0</v>
      </c>
      <c r="AI237" s="14">
        <f t="shared" si="86"/>
        <v>0</v>
      </c>
      <c r="AJ237" s="14">
        <f t="shared" si="86"/>
        <v>5.29814</v>
      </c>
      <c r="AK237" s="14">
        <f t="shared" si="86"/>
        <v>0</v>
      </c>
      <c r="AL237" s="14">
        <f t="shared" si="78"/>
        <v>0</v>
      </c>
      <c r="AM237" s="14">
        <f>SUM(AM238:AM240)</f>
        <v>0</v>
      </c>
      <c r="AN237" s="14">
        <f t="shared" si="79"/>
        <v>0</v>
      </c>
      <c r="AO237" s="14">
        <f>SUM(AO238:AO240)</f>
        <v>0</v>
      </c>
      <c r="AP237" s="14">
        <f t="shared" si="80"/>
        <v>0</v>
      </c>
      <c r="AQ237" s="14"/>
      <c r="AR237" s="14">
        <f>SUM(AR238:AR240)</f>
        <v>0</v>
      </c>
      <c r="AS237" s="14">
        <f t="shared" si="81"/>
        <v>0</v>
      </c>
      <c r="AT237" s="14">
        <f>SUM(AT238:AT240)</f>
        <v>0</v>
      </c>
    </row>
    <row r="238" spans="1:46" ht="13.5" customHeight="1">
      <c r="A238" s="30" t="s">
        <v>438</v>
      </c>
      <c r="B238" s="30"/>
      <c r="C238" s="30"/>
      <c r="D238" s="5" t="s">
        <v>413</v>
      </c>
      <c r="E238" s="27">
        <v>88</v>
      </c>
      <c r="F238" s="25">
        <v>88</v>
      </c>
      <c r="G238" s="26">
        <v>70.12419999999999</v>
      </c>
      <c r="H238" s="26">
        <v>34.2767</v>
      </c>
      <c r="I238" s="26">
        <v>34.0247</v>
      </c>
      <c r="J238" s="26">
        <v>0</v>
      </c>
      <c r="K238" s="26">
        <v>0.4878</v>
      </c>
      <c r="L238" s="26">
        <v>1.335</v>
      </c>
      <c r="M238" s="26">
        <v>12.0832</v>
      </c>
      <c r="N238" s="26">
        <v>0.7497</v>
      </c>
      <c r="O238" s="26">
        <v>0</v>
      </c>
      <c r="P238" s="26">
        <v>0</v>
      </c>
      <c r="Q238" s="26">
        <v>0</v>
      </c>
      <c r="R238" s="26">
        <v>0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0</v>
      </c>
      <c r="Z238" s="26">
        <v>0</v>
      </c>
      <c r="AA238" s="26">
        <v>0</v>
      </c>
      <c r="AB238" s="26">
        <v>0</v>
      </c>
      <c r="AC238" s="26">
        <v>0</v>
      </c>
      <c r="AD238" s="26">
        <v>0</v>
      </c>
      <c r="AE238" s="14">
        <f t="shared" si="77"/>
        <v>5.29814</v>
      </c>
      <c r="AF238" s="14">
        <v>0</v>
      </c>
      <c r="AG238" s="14">
        <v>0</v>
      </c>
      <c r="AH238" s="14">
        <v>0</v>
      </c>
      <c r="AI238" s="14">
        <v>0</v>
      </c>
      <c r="AJ238" s="14">
        <v>5.29814</v>
      </c>
      <c r="AK238" s="14">
        <v>0</v>
      </c>
      <c r="AL238" s="14">
        <f t="shared" si="78"/>
        <v>0</v>
      </c>
      <c r="AM238" s="14">
        <v>0</v>
      </c>
      <c r="AN238" s="14">
        <f t="shared" si="79"/>
        <v>0</v>
      </c>
      <c r="AO238" s="14">
        <v>0</v>
      </c>
      <c r="AP238" s="14">
        <f t="shared" si="80"/>
        <v>0</v>
      </c>
      <c r="AQ238" s="14"/>
      <c r="AR238" s="14">
        <v>0</v>
      </c>
      <c r="AS238" s="14">
        <f t="shared" si="81"/>
        <v>0</v>
      </c>
      <c r="AT238" s="14">
        <v>0</v>
      </c>
    </row>
    <row r="239" spans="1:46" ht="13.5" customHeight="1">
      <c r="A239" s="30" t="s">
        <v>439</v>
      </c>
      <c r="B239" s="30"/>
      <c r="C239" s="30"/>
      <c r="D239" s="5" t="s">
        <v>440</v>
      </c>
      <c r="E239" s="27">
        <v>7</v>
      </c>
      <c r="F239" s="25">
        <v>7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7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5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  <c r="Z239" s="26">
        <v>0</v>
      </c>
      <c r="AA239" s="26">
        <v>0</v>
      </c>
      <c r="AB239" s="26">
        <v>0</v>
      </c>
      <c r="AC239" s="26">
        <v>0</v>
      </c>
      <c r="AD239" s="26">
        <v>0</v>
      </c>
      <c r="AE239" s="14">
        <f t="shared" si="77"/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f t="shared" si="78"/>
        <v>0</v>
      </c>
      <c r="AM239" s="14">
        <v>0</v>
      </c>
      <c r="AN239" s="14">
        <f t="shared" si="79"/>
        <v>0</v>
      </c>
      <c r="AO239" s="14">
        <v>0</v>
      </c>
      <c r="AP239" s="14">
        <f t="shared" si="80"/>
        <v>0</v>
      </c>
      <c r="AQ239" s="14"/>
      <c r="AR239" s="14">
        <v>0</v>
      </c>
      <c r="AS239" s="14">
        <f t="shared" si="81"/>
        <v>0</v>
      </c>
      <c r="AT239" s="14">
        <v>0</v>
      </c>
    </row>
    <row r="240" spans="1:46" ht="13.5" customHeight="1">
      <c r="A240" s="30" t="s">
        <v>441</v>
      </c>
      <c r="B240" s="30"/>
      <c r="C240" s="30"/>
      <c r="D240" s="5" t="s">
        <v>442</v>
      </c>
      <c r="E240" s="27">
        <v>51.200068</v>
      </c>
      <c r="F240" s="25">
        <v>51.200068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51.200068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0</v>
      </c>
      <c r="Z240" s="26">
        <v>0</v>
      </c>
      <c r="AA240" s="26">
        <v>0</v>
      </c>
      <c r="AB240" s="26">
        <v>0</v>
      </c>
      <c r="AC240" s="26">
        <v>0</v>
      </c>
      <c r="AD240" s="26">
        <v>0</v>
      </c>
      <c r="AE240" s="14">
        <f t="shared" si="77"/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f t="shared" si="78"/>
        <v>0</v>
      </c>
      <c r="AM240" s="14">
        <v>0</v>
      </c>
      <c r="AN240" s="14">
        <f t="shared" si="79"/>
        <v>0</v>
      </c>
      <c r="AO240" s="14">
        <v>0</v>
      </c>
      <c r="AP240" s="14">
        <f t="shared" si="80"/>
        <v>0</v>
      </c>
      <c r="AQ240" s="14"/>
      <c r="AR240" s="14">
        <v>0</v>
      </c>
      <c r="AS240" s="14">
        <f t="shared" si="81"/>
        <v>0</v>
      </c>
      <c r="AT240" s="14">
        <v>0</v>
      </c>
    </row>
    <row r="241" spans="1:46" ht="13.5" customHeight="1">
      <c r="A241" s="30" t="s">
        <v>443</v>
      </c>
      <c r="B241" s="30"/>
      <c r="C241" s="30"/>
      <c r="D241" s="5" t="s">
        <v>444</v>
      </c>
      <c r="E241" s="27">
        <v>2002</v>
      </c>
      <c r="F241" s="25">
        <f>SUM(F242:F243)</f>
        <v>2002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1516.138</v>
      </c>
      <c r="N241" s="26">
        <v>620</v>
      </c>
      <c r="O241" s="26">
        <v>0</v>
      </c>
      <c r="P241" s="26">
        <v>0</v>
      </c>
      <c r="Q241" s="26">
        <v>0</v>
      </c>
      <c r="R241" s="26">
        <v>0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0</v>
      </c>
      <c r="Z241" s="26">
        <v>0</v>
      </c>
      <c r="AA241" s="26">
        <v>0</v>
      </c>
      <c r="AB241" s="26">
        <v>0</v>
      </c>
      <c r="AC241" s="26">
        <v>0</v>
      </c>
      <c r="AD241" s="26">
        <v>0</v>
      </c>
      <c r="AE241" s="14">
        <f t="shared" si="77"/>
        <v>0</v>
      </c>
      <c r="AF241" s="14">
        <f aca="true" t="shared" si="87" ref="AF241:AK241">SUM(AF242:AF243)</f>
        <v>0</v>
      </c>
      <c r="AG241" s="14">
        <f t="shared" si="87"/>
        <v>0</v>
      </c>
      <c r="AH241" s="14">
        <f t="shared" si="87"/>
        <v>0</v>
      </c>
      <c r="AI241" s="14">
        <f t="shared" si="87"/>
        <v>0</v>
      </c>
      <c r="AJ241" s="14">
        <f t="shared" si="87"/>
        <v>0</v>
      </c>
      <c r="AK241" s="14">
        <f t="shared" si="87"/>
        <v>0</v>
      </c>
      <c r="AL241" s="14">
        <f t="shared" si="78"/>
        <v>0</v>
      </c>
      <c r="AM241" s="14">
        <f>SUM(AM242:AM243)</f>
        <v>0</v>
      </c>
      <c r="AN241" s="14">
        <f t="shared" si="79"/>
        <v>26.5</v>
      </c>
      <c r="AO241" s="14">
        <f>SUM(AO242:AO243)</f>
        <v>26.5</v>
      </c>
      <c r="AP241" s="14">
        <f t="shared" si="80"/>
        <v>459.419071</v>
      </c>
      <c r="AQ241" s="14"/>
      <c r="AR241" s="14">
        <f>SUM(AR242:AR243)</f>
        <v>459.419071</v>
      </c>
      <c r="AS241" s="14">
        <f t="shared" si="81"/>
        <v>0</v>
      </c>
      <c r="AT241" s="14">
        <f>SUM(AT242:AT243)</f>
        <v>0</v>
      </c>
    </row>
    <row r="242" spans="1:46" ht="13.5" customHeight="1">
      <c r="A242" s="30" t="s">
        <v>445</v>
      </c>
      <c r="B242" s="30"/>
      <c r="C242" s="30"/>
      <c r="D242" s="5" t="s">
        <v>446</v>
      </c>
      <c r="E242" s="27">
        <v>10</v>
      </c>
      <c r="F242" s="25">
        <v>10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  <c r="L242" s="26">
        <v>0</v>
      </c>
      <c r="M242" s="26">
        <v>10</v>
      </c>
      <c r="N242" s="26">
        <v>0</v>
      </c>
      <c r="O242" s="26">
        <v>0</v>
      </c>
      <c r="P242" s="26">
        <v>0</v>
      </c>
      <c r="Q242" s="26">
        <v>0</v>
      </c>
      <c r="R242" s="26">
        <v>0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0</v>
      </c>
      <c r="Z242" s="26">
        <v>0</v>
      </c>
      <c r="AA242" s="26">
        <v>0</v>
      </c>
      <c r="AB242" s="26">
        <v>0</v>
      </c>
      <c r="AC242" s="26">
        <v>0</v>
      </c>
      <c r="AD242" s="26">
        <v>0</v>
      </c>
      <c r="AE242" s="14">
        <f t="shared" si="77"/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f t="shared" si="78"/>
        <v>0</v>
      </c>
      <c r="AM242" s="14">
        <v>0</v>
      </c>
      <c r="AN242" s="14">
        <f t="shared" si="79"/>
        <v>0</v>
      </c>
      <c r="AO242" s="14">
        <v>0</v>
      </c>
      <c r="AP242" s="14">
        <f t="shared" si="80"/>
        <v>0</v>
      </c>
      <c r="AQ242" s="14"/>
      <c r="AR242" s="14">
        <v>0</v>
      </c>
      <c r="AS242" s="14">
        <f t="shared" si="81"/>
        <v>0</v>
      </c>
      <c r="AT242" s="14">
        <v>0</v>
      </c>
    </row>
    <row r="243" spans="1:46" ht="13.5" customHeight="1">
      <c r="A243" s="30" t="s">
        <v>447</v>
      </c>
      <c r="B243" s="30"/>
      <c r="C243" s="30"/>
      <c r="D243" s="5" t="s">
        <v>444</v>
      </c>
      <c r="E243" s="27">
        <v>1992</v>
      </c>
      <c r="F243" s="25">
        <v>1992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  <c r="L243" s="26">
        <v>0</v>
      </c>
      <c r="M243" s="26">
        <v>1506.138</v>
      </c>
      <c r="N243" s="26">
        <v>620</v>
      </c>
      <c r="O243" s="26">
        <v>0</v>
      </c>
      <c r="P243" s="26">
        <v>0</v>
      </c>
      <c r="Q243" s="26">
        <v>0</v>
      </c>
      <c r="R243" s="26">
        <v>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0</v>
      </c>
      <c r="Z243" s="26">
        <v>0</v>
      </c>
      <c r="AA243" s="26">
        <v>0</v>
      </c>
      <c r="AB243" s="26">
        <v>0</v>
      </c>
      <c r="AC243" s="26">
        <v>0</v>
      </c>
      <c r="AD243" s="26">
        <v>0</v>
      </c>
      <c r="AE243" s="14">
        <f t="shared" si="77"/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f t="shared" si="78"/>
        <v>0</v>
      </c>
      <c r="AM243" s="14">
        <v>0</v>
      </c>
      <c r="AN243" s="14">
        <f t="shared" si="79"/>
        <v>26.5</v>
      </c>
      <c r="AO243" s="14">
        <v>26.5</v>
      </c>
      <c r="AP243" s="14">
        <f t="shared" si="80"/>
        <v>459.419071</v>
      </c>
      <c r="AQ243" s="14"/>
      <c r="AR243" s="14">
        <v>459.419071</v>
      </c>
      <c r="AS243" s="14">
        <f t="shared" si="81"/>
        <v>0</v>
      </c>
      <c r="AT243" s="14">
        <v>0</v>
      </c>
    </row>
    <row r="244" spans="1:46" ht="13.5" customHeight="1">
      <c r="A244" s="30" t="s">
        <v>448</v>
      </c>
      <c r="B244" s="30"/>
      <c r="C244" s="30"/>
      <c r="D244" s="5" t="s">
        <v>449</v>
      </c>
      <c r="E244" s="27">
        <v>10413.300463</v>
      </c>
      <c r="F244" s="25">
        <f>SUM(F245,F252,F255,F262,F268)</f>
        <v>10413.300463</v>
      </c>
      <c r="G244" s="26">
        <v>1268.3530000000003</v>
      </c>
      <c r="H244" s="26">
        <v>590.7328</v>
      </c>
      <c r="I244" s="26">
        <v>629.3039</v>
      </c>
      <c r="J244" s="26">
        <v>0</v>
      </c>
      <c r="K244" s="26">
        <v>37.8167</v>
      </c>
      <c r="L244" s="26">
        <v>10.499600000000001</v>
      </c>
      <c r="M244" s="26">
        <v>6745.675723</v>
      </c>
      <c r="N244" s="26">
        <v>135.3272</v>
      </c>
      <c r="O244" s="26">
        <v>0</v>
      </c>
      <c r="P244" s="26">
        <v>0</v>
      </c>
      <c r="Q244" s="26">
        <v>30</v>
      </c>
      <c r="R244" s="26">
        <v>100</v>
      </c>
      <c r="S244" s="26">
        <v>0</v>
      </c>
      <c r="T244" s="26">
        <v>50</v>
      </c>
      <c r="U244" s="26">
        <v>0</v>
      </c>
      <c r="V244" s="26">
        <v>0</v>
      </c>
      <c r="W244" s="26">
        <v>0</v>
      </c>
      <c r="X244" s="26">
        <v>0</v>
      </c>
      <c r="Y244" s="26">
        <v>0</v>
      </c>
      <c r="Z244" s="26">
        <v>30</v>
      </c>
      <c r="AA244" s="26">
        <v>0</v>
      </c>
      <c r="AB244" s="26">
        <v>0</v>
      </c>
      <c r="AC244" s="26">
        <v>0</v>
      </c>
      <c r="AD244" s="26">
        <v>0</v>
      </c>
      <c r="AE244" s="14">
        <f t="shared" si="77"/>
        <v>77.20344</v>
      </c>
      <c r="AF244" s="14">
        <f aca="true" t="shared" si="88" ref="AF244:AK244">SUM(AF245,AF252,AF255,AF262,AF268)</f>
        <v>0</v>
      </c>
      <c r="AG244" s="14">
        <f t="shared" si="88"/>
        <v>0</v>
      </c>
      <c r="AH244" s="14">
        <f t="shared" si="88"/>
        <v>0</v>
      </c>
      <c r="AI244" s="14">
        <f t="shared" si="88"/>
        <v>0</v>
      </c>
      <c r="AJ244" s="14">
        <f t="shared" si="88"/>
        <v>77.20344</v>
      </c>
      <c r="AK244" s="14">
        <f t="shared" si="88"/>
        <v>0</v>
      </c>
      <c r="AL244" s="14">
        <f t="shared" si="78"/>
        <v>0</v>
      </c>
      <c r="AM244" s="14">
        <f>SUM(AM245,AM252,AM255,AM262,AM268)</f>
        <v>0</v>
      </c>
      <c r="AN244" s="14">
        <f t="shared" si="79"/>
        <v>0</v>
      </c>
      <c r="AO244" s="14">
        <f>SUM(AO245,AO252,AO255,AO262,AO268)</f>
        <v>0</v>
      </c>
      <c r="AP244" s="14">
        <f t="shared" si="80"/>
        <v>1812.9</v>
      </c>
      <c r="AQ244" s="14"/>
      <c r="AR244" s="14">
        <f>SUM(AR245,AR252,AR255,AR262,AR268)</f>
        <v>1812.9</v>
      </c>
      <c r="AS244" s="14">
        <f t="shared" si="81"/>
        <v>510</v>
      </c>
      <c r="AT244" s="14">
        <f>SUM(AT245,AT252,AT255,AT262,AT268)</f>
        <v>510</v>
      </c>
    </row>
    <row r="245" spans="1:46" ht="13.5" customHeight="1">
      <c r="A245" s="30" t="s">
        <v>450</v>
      </c>
      <c r="B245" s="30"/>
      <c r="C245" s="30"/>
      <c r="D245" s="5" t="s">
        <v>451</v>
      </c>
      <c r="E245" s="27">
        <v>6586.302745</v>
      </c>
      <c r="F245" s="25">
        <f>SUM(F246:F251)</f>
        <v>6586.302745</v>
      </c>
      <c r="G245" s="26">
        <v>319.9199</v>
      </c>
      <c r="H245" s="26">
        <v>157.0726</v>
      </c>
      <c r="I245" s="26">
        <v>152.4356</v>
      </c>
      <c r="J245" s="26">
        <v>0</v>
      </c>
      <c r="K245" s="26">
        <v>4.6524</v>
      </c>
      <c r="L245" s="26">
        <v>5.7593</v>
      </c>
      <c r="M245" s="26">
        <v>4489.217555</v>
      </c>
      <c r="N245" s="26">
        <v>4.3316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  <c r="Z245" s="26">
        <v>0</v>
      </c>
      <c r="AA245" s="26">
        <v>0</v>
      </c>
      <c r="AB245" s="26">
        <v>0</v>
      </c>
      <c r="AC245" s="26">
        <v>0</v>
      </c>
      <c r="AD245" s="26">
        <v>0</v>
      </c>
      <c r="AE245" s="14">
        <f t="shared" si="77"/>
        <v>23.04699</v>
      </c>
      <c r="AF245" s="14">
        <f aca="true" t="shared" si="89" ref="AF245:AK245">SUM(AF246:AF251)</f>
        <v>0</v>
      </c>
      <c r="AG245" s="14">
        <f t="shared" si="89"/>
        <v>0</v>
      </c>
      <c r="AH245" s="14">
        <f t="shared" si="89"/>
        <v>0</v>
      </c>
      <c r="AI245" s="14">
        <f t="shared" si="89"/>
        <v>0</v>
      </c>
      <c r="AJ245" s="14">
        <f t="shared" si="89"/>
        <v>23.04699</v>
      </c>
      <c r="AK245" s="14">
        <f t="shared" si="89"/>
        <v>0</v>
      </c>
      <c r="AL245" s="14">
        <f t="shared" si="78"/>
        <v>0</v>
      </c>
      <c r="AM245" s="14">
        <f>SUM(AM246:AM251)</f>
        <v>0</v>
      </c>
      <c r="AN245" s="14">
        <f t="shared" si="79"/>
        <v>0</v>
      </c>
      <c r="AO245" s="14">
        <f>SUM(AO246:AO251)</f>
        <v>0</v>
      </c>
      <c r="AP245" s="14">
        <f t="shared" si="80"/>
        <v>1749.9</v>
      </c>
      <c r="AQ245" s="14"/>
      <c r="AR245" s="14">
        <f>SUM(AR246:AR251)</f>
        <v>1749.9</v>
      </c>
      <c r="AS245" s="14">
        <f t="shared" si="81"/>
        <v>5</v>
      </c>
      <c r="AT245" s="14">
        <f>SUM(AT246:AT251)</f>
        <v>5</v>
      </c>
    </row>
    <row r="246" spans="1:46" ht="13.5" customHeight="1">
      <c r="A246" s="30" t="s">
        <v>452</v>
      </c>
      <c r="B246" s="30"/>
      <c r="C246" s="30"/>
      <c r="D246" s="5" t="s">
        <v>40</v>
      </c>
      <c r="E246" s="27">
        <v>305.71917</v>
      </c>
      <c r="F246" s="25">
        <v>305.71917</v>
      </c>
      <c r="G246" s="26">
        <v>244.7992</v>
      </c>
      <c r="H246" s="26">
        <v>122.4606</v>
      </c>
      <c r="I246" s="26">
        <v>116.2787</v>
      </c>
      <c r="J246" s="26">
        <v>0</v>
      </c>
      <c r="K246" s="26">
        <v>0.3006</v>
      </c>
      <c r="L246" s="26">
        <v>5.7593</v>
      </c>
      <c r="M246" s="26">
        <v>43.303200000000004</v>
      </c>
      <c r="N246" s="26">
        <v>2.499</v>
      </c>
      <c r="O246" s="26">
        <v>0</v>
      </c>
      <c r="P246" s="26">
        <v>0</v>
      </c>
      <c r="Q246" s="26">
        <v>0</v>
      </c>
      <c r="R246" s="26">
        <v>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  <c r="AE246" s="14">
        <f t="shared" si="77"/>
        <v>17.616770000000002</v>
      </c>
      <c r="AF246" s="14">
        <v>0</v>
      </c>
      <c r="AG246" s="14">
        <v>0</v>
      </c>
      <c r="AH246" s="14">
        <v>0</v>
      </c>
      <c r="AI246" s="14">
        <v>0</v>
      </c>
      <c r="AJ246" s="14">
        <v>17.616770000000002</v>
      </c>
      <c r="AK246" s="14">
        <v>0</v>
      </c>
      <c r="AL246" s="14">
        <f t="shared" si="78"/>
        <v>0</v>
      </c>
      <c r="AM246" s="14">
        <v>0</v>
      </c>
      <c r="AN246" s="14">
        <f t="shared" si="79"/>
        <v>0</v>
      </c>
      <c r="AO246" s="14">
        <v>0</v>
      </c>
      <c r="AP246" s="14">
        <f t="shared" si="80"/>
        <v>0</v>
      </c>
      <c r="AQ246" s="14"/>
      <c r="AR246" s="14">
        <v>0</v>
      </c>
      <c r="AS246" s="14">
        <f t="shared" si="81"/>
        <v>0</v>
      </c>
      <c r="AT246" s="14">
        <v>0</v>
      </c>
    </row>
    <row r="247" spans="1:46" ht="13.5" customHeight="1">
      <c r="A247" s="30" t="s">
        <v>453</v>
      </c>
      <c r="B247" s="30"/>
      <c r="C247" s="30"/>
      <c r="D247" s="5" t="s">
        <v>454</v>
      </c>
      <c r="E247" s="27">
        <v>133.30931999999999</v>
      </c>
      <c r="F247" s="25">
        <v>133.30931999999999</v>
      </c>
      <c r="G247" s="26">
        <v>40.58390000000001</v>
      </c>
      <c r="H247" s="26">
        <v>19.4752</v>
      </c>
      <c r="I247" s="26">
        <v>18.5185</v>
      </c>
      <c r="J247" s="26">
        <v>0</v>
      </c>
      <c r="K247" s="26">
        <v>2.5902</v>
      </c>
      <c r="L247" s="26">
        <v>0</v>
      </c>
      <c r="M247" s="26">
        <v>69.831</v>
      </c>
      <c r="N247" s="26">
        <v>0.5831</v>
      </c>
      <c r="O247" s="26">
        <v>0</v>
      </c>
      <c r="P247" s="26">
        <v>0</v>
      </c>
      <c r="Q247" s="26">
        <v>0</v>
      </c>
      <c r="R247" s="26">
        <v>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  <c r="AE247" s="14">
        <f t="shared" si="77"/>
        <v>2.99442</v>
      </c>
      <c r="AF247" s="14">
        <v>0</v>
      </c>
      <c r="AG247" s="14">
        <v>0</v>
      </c>
      <c r="AH247" s="14">
        <v>0</v>
      </c>
      <c r="AI247" s="14">
        <v>0</v>
      </c>
      <c r="AJ247" s="14">
        <v>2.99442</v>
      </c>
      <c r="AK247" s="14">
        <v>0</v>
      </c>
      <c r="AL247" s="14">
        <f t="shared" si="78"/>
        <v>0</v>
      </c>
      <c r="AM247" s="14">
        <v>0</v>
      </c>
      <c r="AN247" s="14">
        <f t="shared" si="79"/>
        <v>0</v>
      </c>
      <c r="AO247" s="14">
        <v>0</v>
      </c>
      <c r="AP247" s="14">
        <f t="shared" si="80"/>
        <v>19.9</v>
      </c>
      <c r="AQ247" s="14"/>
      <c r="AR247" s="14">
        <v>19.9</v>
      </c>
      <c r="AS247" s="14">
        <f t="shared" si="81"/>
        <v>0</v>
      </c>
      <c r="AT247" s="14">
        <v>0</v>
      </c>
    </row>
    <row r="248" spans="1:46" ht="13.5" customHeight="1">
      <c r="A248" s="30" t="s">
        <v>455</v>
      </c>
      <c r="B248" s="30"/>
      <c r="C248" s="30"/>
      <c r="D248" s="5" t="s">
        <v>456</v>
      </c>
      <c r="E248" s="27">
        <v>2410</v>
      </c>
      <c r="F248" s="25">
        <v>2410</v>
      </c>
      <c r="G248" s="26">
        <v>34.096399999999996</v>
      </c>
      <c r="H248" s="26">
        <v>15.1368</v>
      </c>
      <c r="I248" s="26">
        <v>17.6384</v>
      </c>
      <c r="J248" s="26">
        <v>0</v>
      </c>
      <c r="K248" s="26">
        <v>1.3212</v>
      </c>
      <c r="L248" s="26">
        <v>0</v>
      </c>
      <c r="M248" s="26">
        <v>2374.2495</v>
      </c>
      <c r="N248" s="26">
        <v>1.2495</v>
      </c>
      <c r="O248" s="26">
        <v>0</v>
      </c>
      <c r="P248" s="26">
        <v>0</v>
      </c>
      <c r="Q248" s="26">
        <v>0</v>
      </c>
      <c r="R248" s="26">
        <v>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</v>
      </c>
      <c r="Z248" s="26">
        <v>0</v>
      </c>
      <c r="AA248" s="26">
        <v>0</v>
      </c>
      <c r="AB248" s="26">
        <v>0</v>
      </c>
      <c r="AC248" s="26">
        <v>0</v>
      </c>
      <c r="AD248" s="26">
        <v>0</v>
      </c>
      <c r="AE248" s="14">
        <f t="shared" si="77"/>
        <v>2.4358</v>
      </c>
      <c r="AF248" s="14">
        <v>0</v>
      </c>
      <c r="AG248" s="14">
        <v>0</v>
      </c>
      <c r="AH248" s="14">
        <v>0</v>
      </c>
      <c r="AI248" s="14">
        <v>0</v>
      </c>
      <c r="AJ248" s="14">
        <v>2.4358</v>
      </c>
      <c r="AK248" s="14">
        <v>0</v>
      </c>
      <c r="AL248" s="14">
        <f t="shared" si="78"/>
        <v>0</v>
      </c>
      <c r="AM248" s="14">
        <v>0</v>
      </c>
      <c r="AN248" s="14">
        <f t="shared" si="79"/>
        <v>0</v>
      </c>
      <c r="AO248" s="14">
        <v>0</v>
      </c>
      <c r="AP248" s="14">
        <f t="shared" si="80"/>
        <v>0</v>
      </c>
      <c r="AQ248" s="14"/>
      <c r="AR248" s="14">
        <v>0</v>
      </c>
      <c r="AS248" s="14">
        <f t="shared" si="81"/>
        <v>0</v>
      </c>
      <c r="AT248" s="14">
        <v>0</v>
      </c>
    </row>
    <row r="249" spans="1:46" ht="13.5" customHeight="1">
      <c r="A249" s="30" t="s">
        <v>457</v>
      </c>
      <c r="B249" s="30"/>
      <c r="C249" s="30"/>
      <c r="D249" s="5" t="s">
        <v>458</v>
      </c>
      <c r="E249" s="27">
        <v>30</v>
      </c>
      <c r="F249" s="25">
        <v>30</v>
      </c>
      <c r="G249" s="26">
        <v>0</v>
      </c>
      <c r="H249" s="26">
        <v>0</v>
      </c>
      <c r="I249" s="26">
        <v>0</v>
      </c>
      <c r="J249" s="26">
        <v>0</v>
      </c>
      <c r="K249" s="26">
        <v>0</v>
      </c>
      <c r="L249" s="26">
        <v>0</v>
      </c>
      <c r="M249" s="26">
        <v>30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</v>
      </c>
      <c r="Z249" s="26">
        <v>0</v>
      </c>
      <c r="AA249" s="26">
        <v>0</v>
      </c>
      <c r="AB249" s="26">
        <v>0</v>
      </c>
      <c r="AC249" s="26">
        <v>0</v>
      </c>
      <c r="AD249" s="26">
        <v>0</v>
      </c>
      <c r="AE249" s="14">
        <f t="shared" si="77"/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f t="shared" si="78"/>
        <v>0</v>
      </c>
      <c r="AM249" s="14">
        <v>0</v>
      </c>
      <c r="AN249" s="14">
        <f t="shared" si="79"/>
        <v>0</v>
      </c>
      <c r="AO249" s="14">
        <v>0</v>
      </c>
      <c r="AP249" s="14">
        <f t="shared" si="80"/>
        <v>0</v>
      </c>
      <c r="AQ249" s="14"/>
      <c r="AR249" s="14">
        <v>0</v>
      </c>
      <c r="AS249" s="14">
        <f t="shared" si="81"/>
        <v>0</v>
      </c>
      <c r="AT249" s="14">
        <v>0</v>
      </c>
    </row>
    <row r="250" spans="1:46" ht="13.5" customHeight="1">
      <c r="A250" s="30" t="s">
        <v>459</v>
      </c>
      <c r="B250" s="30"/>
      <c r="C250" s="30"/>
      <c r="D250" s="5" t="s">
        <v>460</v>
      </c>
      <c r="E250" s="27">
        <v>5</v>
      </c>
      <c r="F250" s="25">
        <v>5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5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0</v>
      </c>
      <c r="Z250" s="26">
        <v>0</v>
      </c>
      <c r="AA250" s="26">
        <v>0</v>
      </c>
      <c r="AB250" s="26">
        <v>0</v>
      </c>
      <c r="AC250" s="26">
        <v>0</v>
      </c>
      <c r="AD250" s="26">
        <v>0</v>
      </c>
      <c r="AE250" s="14">
        <f t="shared" si="77"/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f t="shared" si="78"/>
        <v>0</v>
      </c>
      <c r="AM250" s="14">
        <v>0</v>
      </c>
      <c r="AN250" s="14">
        <f t="shared" si="79"/>
        <v>0</v>
      </c>
      <c r="AO250" s="14">
        <v>0</v>
      </c>
      <c r="AP250" s="14">
        <f t="shared" si="80"/>
        <v>0</v>
      </c>
      <c r="AQ250" s="14"/>
      <c r="AR250" s="14">
        <v>0</v>
      </c>
      <c r="AS250" s="14">
        <f t="shared" si="81"/>
        <v>0</v>
      </c>
      <c r="AT250" s="14">
        <v>0</v>
      </c>
    </row>
    <row r="251" spans="1:46" ht="13.5" customHeight="1">
      <c r="A251" s="30" t="s">
        <v>461</v>
      </c>
      <c r="B251" s="30"/>
      <c r="C251" s="30"/>
      <c r="D251" s="5" t="s">
        <v>462</v>
      </c>
      <c r="E251" s="27">
        <v>3702.274255</v>
      </c>
      <c r="F251" s="25">
        <v>3702.274255</v>
      </c>
      <c r="G251" s="26">
        <v>0.4404</v>
      </c>
      <c r="H251" s="26">
        <v>0</v>
      </c>
      <c r="I251" s="26">
        <v>0</v>
      </c>
      <c r="J251" s="26">
        <v>0</v>
      </c>
      <c r="K251" s="26">
        <v>0.4404</v>
      </c>
      <c r="L251" s="26">
        <v>0</v>
      </c>
      <c r="M251" s="26">
        <v>1966.833855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  <c r="Z251" s="26">
        <v>0</v>
      </c>
      <c r="AA251" s="26">
        <v>0</v>
      </c>
      <c r="AB251" s="26">
        <v>0</v>
      </c>
      <c r="AC251" s="26">
        <v>0</v>
      </c>
      <c r="AD251" s="26">
        <v>0</v>
      </c>
      <c r="AE251" s="14">
        <f t="shared" si="77"/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f t="shared" si="78"/>
        <v>0</v>
      </c>
      <c r="AM251" s="14">
        <v>0</v>
      </c>
      <c r="AN251" s="14">
        <f t="shared" si="79"/>
        <v>0</v>
      </c>
      <c r="AO251" s="14">
        <v>0</v>
      </c>
      <c r="AP251" s="14">
        <f t="shared" si="80"/>
        <v>1730</v>
      </c>
      <c r="AQ251" s="14"/>
      <c r="AR251" s="14">
        <v>1730</v>
      </c>
      <c r="AS251" s="14">
        <f t="shared" si="81"/>
        <v>5</v>
      </c>
      <c r="AT251" s="14">
        <v>5</v>
      </c>
    </row>
    <row r="252" spans="1:46" ht="13.5" customHeight="1">
      <c r="A252" s="30" t="s">
        <v>463</v>
      </c>
      <c r="B252" s="30"/>
      <c r="C252" s="30"/>
      <c r="D252" s="5" t="s">
        <v>464</v>
      </c>
      <c r="E252" s="27">
        <v>6</v>
      </c>
      <c r="F252" s="25">
        <v>6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6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0</v>
      </c>
      <c r="Z252" s="26">
        <v>0</v>
      </c>
      <c r="AA252" s="26">
        <v>0</v>
      </c>
      <c r="AB252" s="26">
        <v>0</v>
      </c>
      <c r="AC252" s="26">
        <v>0</v>
      </c>
      <c r="AD252" s="26">
        <v>0</v>
      </c>
      <c r="AE252" s="14">
        <f t="shared" si="77"/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4">
        <v>0</v>
      </c>
      <c r="AL252" s="14">
        <f t="shared" si="78"/>
        <v>0</v>
      </c>
      <c r="AM252" s="14">
        <v>0</v>
      </c>
      <c r="AN252" s="14">
        <f t="shared" si="79"/>
        <v>0</v>
      </c>
      <c r="AO252" s="14">
        <v>0</v>
      </c>
      <c r="AP252" s="14">
        <f t="shared" si="80"/>
        <v>0</v>
      </c>
      <c r="AQ252" s="14"/>
      <c r="AR252" s="14">
        <v>0</v>
      </c>
      <c r="AS252" s="14">
        <f t="shared" si="81"/>
        <v>0</v>
      </c>
      <c r="AT252" s="14">
        <v>0</v>
      </c>
    </row>
    <row r="253" spans="1:46" ht="13.5" customHeight="1">
      <c r="A253" s="30" t="s">
        <v>465</v>
      </c>
      <c r="B253" s="30"/>
      <c r="C253" s="30"/>
      <c r="D253" s="5" t="s">
        <v>466</v>
      </c>
      <c r="E253" s="27">
        <v>4</v>
      </c>
      <c r="F253" s="25">
        <v>4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4</v>
      </c>
      <c r="N253" s="26">
        <v>0</v>
      </c>
      <c r="O253" s="26">
        <v>0</v>
      </c>
      <c r="P253" s="26">
        <v>0</v>
      </c>
      <c r="Q253" s="26">
        <v>0</v>
      </c>
      <c r="R253" s="26">
        <v>0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0</v>
      </c>
      <c r="Z253" s="26">
        <v>0</v>
      </c>
      <c r="AA253" s="26">
        <v>0</v>
      </c>
      <c r="AB253" s="26">
        <v>0</v>
      </c>
      <c r="AC253" s="26">
        <v>0</v>
      </c>
      <c r="AD253" s="26">
        <v>0</v>
      </c>
      <c r="AE253" s="14">
        <f t="shared" si="77"/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4">
        <v>0</v>
      </c>
      <c r="AL253" s="14">
        <f t="shared" si="78"/>
        <v>0</v>
      </c>
      <c r="AM253" s="14">
        <v>0</v>
      </c>
      <c r="AN253" s="14">
        <f t="shared" si="79"/>
        <v>0</v>
      </c>
      <c r="AO253" s="14">
        <v>0</v>
      </c>
      <c r="AP253" s="14">
        <f t="shared" si="80"/>
        <v>0</v>
      </c>
      <c r="AQ253" s="14"/>
      <c r="AR253" s="14">
        <v>0</v>
      </c>
      <c r="AS253" s="14">
        <f t="shared" si="81"/>
        <v>0</v>
      </c>
      <c r="AT253" s="14">
        <v>0</v>
      </c>
    </row>
    <row r="254" spans="1:46" ht="13.5" customHeight="1">
      <c r="A254" s="30" t="s">
        <v>467</v>
      </c>
      <c r="B254" s="30"/>
      <c r="C254" s="30"/>
      <c r="D254" s="5" t="s">
        <v>468</v>
      </c>
      <c r="E254" s="27">
        <v>2</v>
      </c>
      <c r="F254" s="25">
        <v>2</v>
      </c>
      <c r="G254" s="26">
        <v>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2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  <c r="AD254" s="26">
        <v>0</v>
      </c>
      <c r="AE254" s="14">
        <f t="shared" si="77"/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4">
        <v>0</v>
      </c>
      <c r="AL254" s="14">
        <f t="shared" si="78"/>
        <v>0</v>
      </c>
      <c r="AM254" s="14">
        <v>0</v>
      </c>
      <c r="AN254" s="14">
        <f t="shared" si="79"/>
        <v>0</v>
      </c>
      <c r="AO254" s="14">
        <v>0</v>
      </c>
      <c r="AP254" s="14">
        <f t="shared" si="80"/>
        <v>0</v>
      </c>
      <c r="AQ254" s="14"/>
      <c r="AR254" s="14">
        <v>0</v>
      </c>
      <c r="AS254" s="14">
        <f t="shared" si="81"/>
        <v>0</v>
      </c>
      <c r="AT254" s="14">
        <v>0</v>
      </c>
    </row>
    <row r="255" spans="1:46" ht="13.5" customHeight="1">
      <c r="A255" s="30" t="s">
        <v>469</v>
      </c>
      <c r="B255" s="30"/>
      <c r="C255" s="30"/>
      <c r="D255" s="5" t="s">
        <v>470</v>
      </c>
      <c r="E255" s="27">
        <v>475.80521</v>
      </c>
      <c r="F255" s="25">
        <f>SUM(F256:F261)</f>
        <v>475.80521</v>
      </c>
      <c r="G255" s="26">
        <v>172.4051</v>
      </c>
      <c r="H255" s="26">
        <v>82.0614</v>
      </c>
      <c r="I255" s="26">
        <v>84.0192</v>
      </c>
      <c r="J255" s="26">
        <v>0</v>
      </c>
      <c r="K255" s="26">
        <v>3.3735</v>
      </c>
      <c r="L255" s="26">
        <v>2.951</v>
      </c>
      <c r="M255" s="26">
        <v>277.6912</v>
      </c>
      <c r="N255" s="26">
        <v>1.5827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0</v>
      </c>
      <c r="Z255" s="26">
        <v>0</v>
      </c>
      <c r="AA255" s="26">
        <v>0</v>
      </c>
      <c r="AB255" s="26">
        <v>0</v>
      </c>
      <c r="AC255" s="26">
        <v>0</v>
      </c>
      <c r="AD255" s="26">
        <v>0</v>
      </c>
      <c r="AE255" s="14">
        <f t="shared" si="77"/>
        <v>12.75891</v>
      </c>
      <c r="AF255" s="14">
        <f aca="true" t="shared" si="90" ref="AF255:AK255">SUM(AF256:AF261)</f>
        <v>0</v>
      </c>
      <c r="AG255" s="14">
        <f t="shared" si="90"/>
        <v>0</v>
      </c>
      <c r="AH255" s="14">
        <f t="shared" si="90"/>
        <v>0</v>
      </c>
      <c r="AI255" s="14">
        <f t="shared" si="90"/>
        <v>0</v>
      </c>
      <c r="AJ255" s="14">
        <f t="shared" si="90"/>
        <v>12.75891</v>
      </c>
      <c r="AK255" s="14">
        <f t="shared" si="90"/>
        <v>0</v>
      </c>
      <c r="AL255" s="14">
        <f t="shared" si="78"/>
        <v>0</v>
      </c>
      <c r="AM255" s="14">
        <f>SUM(AM256:AM261)</f>
        <v>0</v>
      </c>
      <c r="AN255" s="14">
        <f t="shared" si="79"/>
        <v>0</v>
      </c>
      <c r="AO255" s="14">
        <f>SUM(AO256:AO261)</f>
        <v>0</v>
      </c>
      <c r="AP255" s="14">
        <f t="shared" si="80"/>
        <v>13</v>
      </c>
      <c r="AQ255" s="14"/>
      <c r="AR255" s="14">
        <f>SUM(AR256:AR261)</f>
        <v>13</v>
      </c>
      <c r="AS255" s="14">
        <f t="shared" si="81"/>
        <v>0</v>
      </c>
      <c r="AT255" s="14">
        <f>SUM(AT256:AT261)</f>
        <v>0</v>
      </c>
    </row>
    <row r="256" spans="1:46" ht="13.5" customHeight="1">
      <c r="A256" s="30" t="s">
        <v>471</v>
      </c>
      <c r="B256" s="30"/>
      <c r="C256" s="30"/>
      <c r="D256" s="5" t="s">
        <v>40</v>
      </c>
      <c r="E256" s="27">
        <v>211.36061</v>
      </c>
      <c r="F256" s="25">
        <v>211.36061</v>
      </c>
      <c r="G256" s="26">
        <v>172.4051</v>
      </c>
      <c r="H256" s="26">
        <v>82.0614</v>
      </c>
      <c r="I256" s="26">
        <v>84.0192</v>
      </c>
      <c r="J256" s="26">
        <v>0</v>
      </c>
      <c r="K256" s="26">
        <v>3.3735</v>
      </c>
      <c r="L256" s="26">
        <v>2.951</v>
      </c>
      <c r="M256" s="26">
        <v>26.1966</v>
      </c>
      <c r="N256" s="26">
        <v>1.5827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0</v>
      </c>
      <c r="Z256" s="26">
        <v>0</v>
      </c>
      <c r="AA256" s="26">
        <v>0</v>
      </c>
      <c r="AB256" s="26">
        <v>0</v>
      </c>
      <c r="AC256" s="26">
        <v>0</v>
      </c>
      <c r="AD256" s="26">
        <v>0</v>
      </c>
      <c r="AE256" s="14">
        <f t="shared" si="77"/>
        <v>12.75891</v>
      </c>
      <c r="AF256" s="14">
        <v>0</v>
      </c>
      <c r="AG256" s="14">
        <v>0</v>
      </c>
      <c r="AH256" s="14">
        <v>0</v>
      </c>
      <c r="AI256" s="14">
        <v>0</v>
      </c>
      <c r="AJ256" s="14">
        <v>12.75891</v>
      </c>
      <c r="AK256" s="14">
        <v>0</v>
      </c>
      <c r="AL256" s="14">
        <f t="shared" si="78"/>
        <v>0</v>
      </c>
      <c r="AM256" s="14">
        <v>0</v>
      </c>
      <c r="AN256" s="14">
        <f t="shared" si="79"/>
        <v>0</v>
      </c>
      <c r="AO256" s="14">
        <v>0</v>
      </c>
      <c r="AP256" s="14">
        <f t="shared" si="80"/>
        <v>0</v>
      </c>
      <c r="AQ256" s="14"/>
      <c r="AR256" s="14">
        <v>0</v>
      </c>
      <c r="AS256" s="14">
        <f t="shared" si="81"/>
        <v>0</v>
      </c>
      <c r="AT256" s="14">
        <v>0</v>
      </c>
    </row>
    <row r="257" spans="1:46" ht="13.5" customHeight="1">
      <c r="A257" s="30" t="s">
        <v>472</v>
      </c>
      <c r="B257" s="30"/>
      <c r="C257" s="30"/>
      <c r="D257" s="5" t="s">
        <v>473</v>
      </c>
      <c r="E257" s="27">
        <v>14</v>
      </c>
      <c r="F257" s="25">
        <v>14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14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  <c r="Z257" s="26">
        <v>0</v>
      </c>
      <c r="AA257" s="26">
        <v>0</v>
      </c>
      <c r="AB257" s="26">
        <v>0</v>
      </c>
      <c r="AC257" s="26">
        <v>0</v>
      </c>
      <c r="AD257" s="26">
        <v>0</v>
      </c>
      <c r="AE257" s="14">
        <f t="shared" si="77"/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f t="shared" si="78"/>
        <v>0</v>
      </c>
      <c r="AM257" s="14">
        <v>0</v>
      </c>
      <c r="AN257" s="14">
        <f t="shared" si="79"/>
        <v>0</v>
      </c>
      <c r="AO257" s="14">
        <v>0</v>
      </c>
      <c r="AP257" s="14">
        <f t="shared" si="80"/>
        <v>0</v>
      </c>
      <c r="AQ257" s="14"/>
      <c r="AR257" s="14">
        <v>0</v>
      </c>
      <c r="AS257" s="14">
        <f t="shared" si="81"/>
        <v>0</v>
      </c>
      <c r="AT257" s="14">
        <v>0</v>
      </c>
    </row>
    <row r="258" spans="1:46" ht="13.5" customHeight="1">
      <c r="A258" s="30" t="s">
        <v>474</v>
      </c>
      <c r="B258" s="30"/>
      <c r="C258" s="30"/>
      <c r="D258" s="5" t="s">
        <v>475</v>
      </c>
      <c r="E258" s="27">
        <v>12.4446</v>
      </c>
      <c r="F258" s="25">
        <v>12.4446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12.4446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0</v>
      </c>
      <c r="Z258" s="26">
        <v>0</v>
      </c>
      <c r="AA258" s="26">
        <v>0</v>
      </c>
      <c r="AB258" s="26">
        <v>0</v>
      </c>
      <c r="AC258" s="26">
        <v>0</v>
      </c>
      <c r="AD258" s="26">
        <v>0</v>
      </c>
      <c r="AE258" s="14">
        <f t="shared" si="77"/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f t="shared" si="78"/>
        <v>0</v>
      </c>
      <c r="AM258" s="14">
        <v>0</v>
      </c>
      <c r="AN258" s="14">
        <f t="shared" si="79"/>
        <v>0</v>
      </c>
      <c r="AO258" s="14">
        <v>0</v>
      </c>
      <c r="AP258" s="14">
        <f t="shared" si="80"/>
        <v>0</v>
      </c>
      <c r="AQ258" s="14"/>
      <c r="AR258" s="14">
        <v>0</v>
      </c>
      <c r="AS258" s="14">
        <f t="shared" si="81"/>
        <v>0</v>
      </c>
      <c r="AT258" s="14">
        <v>0</v>
      </c>
    </row>
    <row r="259" spans="1:46" ht="13.5" customHeight="1">
      <c r="A259" s="30" t="s">
        <v>476</v>
      </c>
      <c r="B259" s="30"/>
      <c r="C259" s="30"/>
      <c r="D259" s="5" t="s">
        <v>477</v>
      </c>
      <c r="E259" s="27">
        <v>81</v>
      </c>
      <c r="F259" s="25">
        <v>81</v>
      </c>
      <c r="G259" s="26">
        <v>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81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0</v>
      </c>
      <c r="Z259" s="26">
        <v>0</v>
      </c>
      <c r="AA259" s="26">
        <v>0</v>
      </c>
      <c r="AB259" s="26">
        <v>0</v>
      </c>
      <c r="AC259" s="26">
        <v>0</v>
      </c>
      <c r="AD259" s="26">
        <v>0</v>
      </c>
      <c r="AE259" s="14">
        <f t="shared" si="77"/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f t="shared" si="78"/>
        <v>0</v>
      </c>
      <c r="AM259" s="14">
        <v>0</v>
      </c>
      <c r="AN259" s="14">
        <f t="shared" si="79"/>
        <v>0</v>
      </c>
      <c r="AO259" s="14">
        <v>0</v>
      </c>
      <c r="AP259" s="14">
        <f t="shared" si="80"/>
        <v>0</v>
      </c>
      <c r="AQ259" s="14"/>
      <c r="AR259" s="14">
        <v>0</v>
      </c>
      <c r="AS259" s="14">
        <f t="shared" si="81"/>
        <v>0</v>
      </c>
      <c r="AT259" s="14">
        <v>0</v>
      </c>
    </row>
    <row r="260" spans="1:46" ht="13.5" customHeight="1">
      <c r="A260" s="30" t="s">
        <v>478</v>
      </c>
      <c r="B260" s="30"/>
      <c r="C260" s="30"/>
      <c r="D260" s="5" t="s">
        <v>479</v>
      </c>
      <c r="E260" s="27">
        <v>11</v>
      </c>
      <c r="F260" s="25">
        <v>11</v>
      </c>
      <c r="G260" s="26">
        <v>0</v>
      </c>
      <c r="H260" s="26">
        <v>0</v>
      </c>
      <c r="I260" s="26">
        <v>0</v>
      </c>
      <c r="J260" s="26">
        <v>0</v>
      </c>
      <c r="K260" s="26">
        <v>0</v>
      </c>
      <c r="L260" s="26">
        <v>0</v>
      </c>
      <c r="M260" s="26">
        <v>11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0</v>
      </c>
      <c r="Z260" s="26">
        <v>0</v>
      </c>
      <c r="AA260" s="26">
        <v>0</v>
      </c>
      <c r="AB260" s="26">
        <v>0</v>
      </c>
      <c r="AC260" s="26">
        <v>0</v>
      </c>
      <c r="AD260" s="26">
        <v>0</v>
      </c>
      <c r="AE260" s="14">
        <f t="shared" si="77"/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f t="shared" si="78"/>
        <v>0</v>
      </c>
      <c r="AM260" s="14">
        <v>0</v>
      </c>
      <c r="AN260" s="14">
        <f t="shared" si="79"/>
        <v>0</v>
      </c>
      <c r="AO260" s="14">
        <v>0</v>
      </c>
      <c r="AP260" s="14">
        <f t="shared" si="80"/>
        <v>0</v>
      </c>
      <c r="AQ260" s="14"/>
      <c r="AR260" s="14">
        <v>0</v>
      </c>
      <c r="AS260" s="14">
        <f t="shared" si="81"/>
        <v>0</v>
      </c>
      <c r="AT260" s="14">
        <v>0</v>
      </c>
    </row>
    <row r="261" spans="1:46" ht="13.5" customHeight="1">
      <c r="A261" s="30" t="s">
        <v>480</v>
      </c>
      <c r="B261" s="30"/>
      <c r="C261" s="30"/>
      <c r="D261" s="5" t="s">
        <v>481</v>
      </c>
      <c r="E261" s="27">
        <v>146</v>
      </c>
      <c r="F261" s="25">
        <v>146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  <c r="L261" s="26">
        <v>0</v>
      </c>
      <c r="M261" s="26">
        <v>133.05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0</v>
      </c>
      <c r="Z261" s="26">
        <v>0</v>
      </c>
      <c r="AA261" s="26">
        <v>0</v>
      </c>
      <c r="AB261" s="26">
        <v>0</v>
      </c>
      <c r="AC261" s="26">
        <v>0</v>
      </c>
      <c r="AD261" s="26">
        <v>0</v>
      </c>
      <c r="AE261" s="14">
        <f t="shared" si="77"/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f t="shared" si="78"/>
        <v>0</v>
      </c>
      <c r="AM261" s="14">
        <v>0</v>
      </c>
      <c r="AN261" s="14">
        <f t="shared" si="79"/>
        <v>0</v>
      </c>
      <c r="AO261" s="14">
        <v>0</v>
      </c>
      <c r="AP261" s="14">
        <f t="shared" si="80"/>
        <v>13</v>
      </c>
      <c r="AQ261" s="14"/>
      <c r="AR261" s="14">
        <v>13</v>
      </c>
      <c r="AS261" s="14">
        <f t="shared" si="81"/>
        <v>0</v>
      </c>
      <c r="AT261" s="14">
        <v>0</v>
      </c>
    </row>
    <row r="262" spans="1:46" ht="13.5" customHeight="1">
      <c r="A262" s="30" t="s">
        <v>482</v>
      </c>
      <c r="B262" s="30"/>
      <c r="C262" s="30"/>
      <c r="D262" s="5" t="s">
        <v>483</v>
      </c>
      <c r="E262" s="27">
        <v>2688.192508</v>
      </c>
      <c r="F262" s="25">
        <f>SUM(F263:F267)</f>
        <v>2688.192508</v>
      </c>
      <c r="G262" s="26">
        <v>776.028</v>
      </c>
      <c r="H262" s="26">
        <v>351.5988</v>
      </c>
      <c r="I262" s="26">
        <v>392.8491</v>
      </c>
      <c r="J262" s="26">
        <v>0</v>
      </c>
      <c r="K262" s="26">
        <v>29.7908</v>
      </c>
      <c r="L262" s="26">
        <v>1.7893</v>
      </c>
      <c r="M262" s="26">
        <v>1315.7669680000001</v>
      </c>
      <c r="N262" s="26">
        <v>9.4129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0</v>
      </c>
      <c r="Z262" s="26">
        <v>0</v>
      </c>
      <c r="AA262" s="26">
        <v>0</v>
      </c>
      <c r="AB262" s="26">
        <v>0</v>
      </c>
      <c r="AC262" s="26">
        <v>0</v>
      </c>
      <c r="AD262" s="26">
        <v>0</v>
      </c>
      <c r="AE262" s="14">
        <f t="shared" si="77"/>
        <v>41.39754</v>
      </c>
      <c r="AF262" s="14">
        <f aca="true" t="shared" si="91" ref="AF262:AK262">SUM(AF263:AF267)</f>
        <v>0</v>
      </c>
      <c r="AG262" s="14">
        <f t="shared" si="91"/>
        <v>0</v>
      </c>
      <c r="AH262" s="14">
        <f t="shared" si="91"/>
        <v>0</v>
      </c>
      <c r="AI262" s="14">
        <f t="shared" si="91"/>
        <v>0</v>
      </c>
      <c r="AJ262" s="14">
        <f t="shared" si="91"/>
        <v>41.39754</v>
      </c>
      <c r="AK262" s="14">
        <f t="shared" si="91"/>
        <v>0</v>
      </c>
      <c r="AL262" s="14">
        <f t="shared" si="78"/>
        <v>0</v>
      </c>
      <c r="AM262" s="14">
        <f>SUM(AM263:AM267)</f>
        <v>0</v>
      </c>
      <c r="AN262" s="14">
        <f t="shared" si="79"/>
        <v>0</v>
      </c>
      <c r="AO262" s="14">
        <f>SUM(AO263:AO267)</f>
        <v>0</v>
      </c>
      <c r="AP262" s="14">
        <f t="shared" si="80"/>
        <v>50</v>
      </c>
      <c r="AQ262" s="14"/>
      <c r="AR262" s="14">
        <f>SUM(AR263:AR267)</f>
        <v>50</v>
      </c>
      <c r="AS262" s="14">
        <f t="shared" si="81"/>
        <v>505</v>
      </c>
      <c r="AT262" s="14">
        <f>SUM(AT263:AT267)</f>
        <v>505</v>
      </c>
    </row>
    <row r="263" spans="1:46" ht="13.5" customHeight="1">
      <c r="A263" s="30" t="s">
        <v>484</v>
      </c>
      <c r="B263" s="30"/>
      <c r="C263" s="30"/>
      <c r="D263" s="5" t="s">
        <v>40</v>
      </c>
      <c r="E263" s="27">
        <v>250.881818</v>
      </c>
      <c r="F263" s="25">
        <v>250.881818</v>
      </c>
      <c r="G263" s="26">
        <v>225.36769999999999</v>
      </c>
      <c r="H263" s="26">
        <v>103.1407</v>
      </c>
      <c r="I263" s="26">
        <v>112.1007</v>
      </c>
      <c r="J263" s="26">
        <v>0</v>
      </c>
      <c r="K263" s="26">
        <v>8.337</v>
      </c>
      <c r="L263" s="26">
        <v>1.7893</v>
      </c>
      <c r="M263" s="26">
        <v>25.294317999999997</v>
      </c>
      <c r="N263" s="26">
        <v>2.499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  <c r="Z263" s="26">
        <v>0</v>
      </c>
      <c r="AA263" s="26">
        <v>0</v>
      </c>
      <c r="AB263" s="26">
        <v>0</v>
      </c>
      <c r="AC263" s="26">
        <v>0</v>
      </c>
      <c r="AD263" s="26">
        <v>0</v>
      </c>
      <c r="AE263" s="14">
        <f t="shared" si="77"/>
        <v>0.2198</v>
      </c>
      <c r="AF263" s="14">
        <v>0</v>
      </c>
      <c r="AG263" s="14">
        <v>0</v>
      </c>
      <c r="AH263" s="14">
        <v>0</v>
      </c>
      <c r="AI263" s="14">
        <v>0</v>
      </c>
      <c r="AJ263" s="14">
        <v>0.2198</v>
      </c>
      <c r="AK263" s="14">
        <v>0</v>
      </c>
      <c r="AL263" s="14">
        <f t="shared" si="78"/>
        <v>0</v>
      </c>
      <c r="AM263" s="14">
        <v>0</v>
      </c>
      <c r="AN263" s="14">
        <f t="shared" si="79"/>
        <v>0</v>
      </c>
      <c r="AO263" s="14">
        <v>0</v>
      </c>
      <c r="AP263" s="14">
        <f t="shared" si="80"/>
        <v>0</v>
      </c>
      <c r="AQ263" s="14"/>
      <c r="AR263" s="14">
        <v>0</v>
      </c>
      <c r="AS263" s="14">
        <f t="shared" si="81"/>
        <v>0</v>
      </c>
      <c r="AT263" s="14">
        <v>0</v>
      </c>
    </row>
    <row r="264" spans="1:46" ht="13.5" customHeight="1">
      <c r="A264" s="30" t="s">
        <v>485</v>
      </c>
      <c r="B264" s="30"/>
      <c r="C264" s="30"/>
      <c r="D264" s="5" t="s">
        <v>486</v>
      </c>
      <c r="E264" s="27">
        <v>1425.72314</v>
      </c>
      <c r="F264" s="25">
        <v>1425.72314</v>
      </c>
      <c r="G264" s="26">
        <v>550.6603</v>
      </c>
      <c r="H264" s="26">
        <v>248.4581</v>
      </c>
      <c r="I264" s="26">
        <v>280.7484</v>
      </c>
      <c r="J264" s="26">
        <v>0</v>
      </c>
      <c r="K264" s="26">
        <v>21.4538</v>
      </c>
      <c r="L264" s="26">
        <v>0</v>
      </c>
      <c r="M264" s="26">
        <v>278.8851</v>
      </c>
      <c r="N264" s="26">
        <v>6.9139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0</v>
      </c>
      <c r="Z264" s="26">
        <v>0</v>
      </c>
      <c r="AA264" s="26">
        <v>0</v>
      </c>
      <c r="AB264" s="26">
        <v>0</v>
      </c>
      <c r="AC264" s="26">
        <v>0</v>
      </c>
      <c r="AD264" s="26">
        <v>0</v>
      </c>
      <c r="AE264" s="14">
        <f t="shared" si="77"/>
        <v>41.17774</v>
      </c>
      <c r="AF264" s="14">
        <v>0</v>
      </c>
      <c r="AG264" s="14">
        <v>0</v>
      </c>
      <c r="AH264" s="14">
        <v>0</v>
      </c>
      <c r="AI264" s="14">
        <v>0</v>
      </c>
      <c r="AJ264" s="14">
        <v>41.17774</v>
      </c>
      <c r="AK264" s="14">
        <v>0</v>
      </c>
      <c r="AL264" s="14">
        <f t="shared" si="78"/>
        <v>0</v>
      </c>
      <c r="AM264" s="14">
        <v>0</v>
      </c>
      <c r="AN264" s="14">
        <f t="shared" si="79"/>
        <v>0</v>
      </c>
      <c r="AO264" s="14">
        <v>0</v>
      </c>
      <c r="AP264" s="14">
        <f t="shared" si="80"/>
        <v>50</v>
      </c>
      <c r="AQ264" s="14"/>
      <c r="AR264" s="14">
        <v>50</v>
      </c>
      <c r="AS264" s="14">
        <f t="shared" si="81"/>
        <v>505</v>
      </c>
      <c r="AT264" s="14">
        <v>505</v>
      </c>
    </row>
    <row r="265" spans="1:46" ht="13.5" customHeight="1">
      <c r="A265" s="30" t="s">
        <v>487</v>
      </c>
      <c r="B265" s="30"/>
      <c r="C265" s="30"/>
      <c r="D265" s="5" t="s">
        <v>488</v>
      </c>
      <c r="E265" s="27">
        <v>48.58755</v>
      </c>
      <c r="F265" s="25">
        <v>48.58755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  <c r="L265" s="26">
        <v>0</v>
      </c>
      <c r="M265" s="26">
        <v>48.58755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0</v>
      </c>
      <c r="Z265" s="26">
        <v>0</v>
      </c>
      <c r="AA265" s="26">
        <v>0</v>
      </c>
      <c r="AB265" s="26">
        <v>0</v>
      </c>
      <c r="AC265" s="26">
        <v>0</v>
      </c>
      <c r="AD265" s="26">
        <v>0</v>
      </c>
      <c r="AE265" s="14">
        <f t="shared" si="77"/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f t="shared" si="78"/>
        <v>0</v>
      </c>
      <c r="AM265" s="14">
        <v>0</v>
      </c>
      <c r="AN265" s="14">
        <f t="shared" si="79"/>
        <v>0</v>
      </c>
      <c r="AO265" s="14">
        <v>0</v>
      </c>
      <c r="AP265" s="14">
        <f t="shared" si="80"/>
        <v>0</v>
      </c>
      <c r="AQ265" s="14"/>
      <c r="AR265" s="14">
        <v>0</v>
      </c>
      <c r="AS265" s="14">
        <f t="shared" si="81"/>
        <v>0</v>
      </c>
      <c r="AT265" s="14">
        <v>0</v>
      </c>
    </row>
    <row r="266" spans="1:46" ht="13.5" customHeight="1">
      <c r="A266" s="30" t="s">
        <v>489</v>
      </c>
      <c r="B266" s="30"/>
      <c r="C266" s="30"/>
      <c r="D266" s="5" t="s">
        <v>490</v>
      </c>
      <c r="E266" s="27">
        <v>3</v>
      </c>
      <c r="F266" s="25">
        <v>3</v>
      </c>
      <c r="G266" s="26">
        <v>0</v>
      </c>
      <c r="H266" s="26">
        <v>0</v>
      </c>
      <c r="I266" s="26">
        <v>0</v>
      </c>
      <c r="J266" s="26">
        <v>0</v>
      </c>
      <c r="K266" s="26">
        <v>0</v>
      </c>
      <c r="L266" s="26">
        <v>0</v>
      </c>
      <c r="M266" s="26">
        <v>3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0</v>
      </c>
      <c r="Z266" s="26">
        <v>0</v>
      </c>
      <c r="AA266" s="26">
        <v>0</v>
      </c>
      <c r="AB266" s="26">
        <v>0</v>
      </c>
      <c r="AC266" s="26">
        <v>0</v>
      </c>
      <c r="AD266" s="26">
        <v>0</v>
      </c>
      <c r="AE266" s="14">
        <f t="shared" si="77"/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f t="shared" si="78"/>
        <v>0</v>
      </c>
      <c r="AM266" s="14">
        <v>0</v>
      </c>
      <c r="AN266" s="14">
        <f t="shared" si="79"/>
        <v>0</v>
      </c>
      <c r="AO266" s="14">
        <v>0</v>
      </c>
      <c r="AP266" s="14">
        <f t="shared" si="80"/>
        <v>0</v>
      </c>
      <c r="AQ266" s="14"/>
      <c r="AR266" s="14">
        <v>0</v>
      </c>
      <c r="AS266" s="14">
        <f t="shared" si="81"/>
        <v>0</v>
      </c>
      <c r="AT266" s="14">
        <v>0</v>
      </c>
    </row>
    <row r="267" spans="1:46" ht="13.5" customHeight="1">
      <c r="A267" s="30" t="s">
        <v>491</v>
      </c>
      <c r="B267" s="30"/>
      <c r="C267" s="30"/>
      <c r="D267" s="5" t="s">
        <v>492</v>
      </c>
      <c r="E267" s="27">
        <v>960</v>
      </c>
      <c r="F267" s="25">
        <v>960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960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  <c r="AD267" s="26">
        <v>0</v>
      </c>
      <c r="AE267" s="14">
        <f t="shared" si="77"/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f t="shared" si="78"/>
        <v>0</v>
      </c>
      <c r="AM267" s="14">
        <v>0</v>
      </c>
      <c r="AN267" s="14">
        <f t="shared" si="79"/>
        <v>0</v>
      </c>
      <c r="AO267" s="14">
        <v>0</v>
      </c>
      <c r="AP267" s="14">
        <f t="shared" si="80"/>
        <v>0</v>
      </c>
      <c r="AQ267" s="14"/>
      <c r="AR267" s="14">
        <v>0</v>
      </c>
      <c r="AS267" s="14">
        <f t="shared" si="81"/>
        <v>0</v>
      </c>
      <c r="AT267" s="14">
        <v>0</v>
      </c>
    </row>
    <row r="268" spans="1:46" ht="13.5" customHeight="1">
      <c r="A268" s="30" t="s">
        <v>493</v>
      </c>
      <c r="B268" s="30"/>
      <c r="C268" s="30"/>
      <c r="D268" s="5" t="s">
        <v>494</v>
      </c>
      <c r="E268" s="27">
        <v>657</v>
      </c>
      <c r="F268" s="25">
        <f>SUM(F269)</f>
        <v>657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657</v>
      </c>
      <c r="N268" s="26">
        <v>120</v>
      </c>
      <c r="O268" s="26">
        <v>0</v>
      </c>
      <c r="P268" s="26">
        <v>0</v>
      </c>
      <c r="Q268" s="26">
        <v>30</v>
      </c>
      <c r="R268" s="26">
        <v>100</v>
      </c>
      <c r="S268" s="26">
        <v>0</v>
      </c>
      <c r="T268" s="26">
        <v>50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30</v>
      </c>
      <c r="AA268" s="26">
        <v>0</v>
      </c>
      <c r="AB268" s="26">
        <v>0</v>
      </c>
      <c r="AC268" s="26">
        <v>0</v>
      </c>
      <c r="AD268" s="26">
        <v>0</v>
      </c>
      <c r="AE268" s="14">
        <f aca="true" t="shared" si="92" ref="AE268:AT268">SUM(AE269)</f>
        <v>0</v>
      </c>
      <c r="AF268" s="14">
        <f t="shared" si="92"/>
        <v>0</v>
      </c>
      <c r="AG268" s="14">
        <f t="shared" si="92"/>
        <v>0</v>
      </c>
      <c r="AH268" s="14">
        <f t="shared" si="92"/>
        <v>0</v>
      </c>
      <c r="AI268" s="14">
        <f t="shared" si="92"/>
        <v>0</v>
      </c>
      <c r="AJ268" s="14">
        <f t="shared" si="92"/>
        <v>0</v>
      </c>
      <c r="AK268" s="14">
        <f t="shared" si="92"/>
        <v>0</v>
      </c>
      <c r="AL268" s="14">
        <f t="shared" si="92"/>
        <v>0</v>
      </c>
      <c r="AM268" s="14">
        <f t="shared" si="92"/>
        <v>0</v>
      </c>
      <c r="AN268" s="14">
        <f t="shared" si="92"/>
        <v>0</v>
      </c>
      <c r="AO268" s="14">
        <f t="shared" si="92"/>
        <v>0</v>
      </c>
      <c r="AP268" s="14">
        <f t="shared" si="92"/>
        <v>0</v>
      </c>
      <c r="AQ268" s="14">
        <f t="shared" si="92"/>
        <v>0</v>
      </c>
      <c r="AR268" s="14">
        <f t="shared" si="92"/>
        <v>0</v>
      </c>
      <c r="AS268" s="14">
        <f t="shared" si="92"/>
        <v>0</v>
      </c>
      <c r="AT268" s="14">
        <f t="shared" si="92"/>
        <v>0</v>
      </c>
    </row>
    <row r="269" spans="1:46" ht="13.5" customHeight="1">
      <c r="A269" s="30" t="s">
        <v>495</v>
      </c>
      <c r="B269" s="30"/>
      <c r="C269" s="30"/>
      <c r="D269" s="5" t="s">
        <v>494</v>
      </c>
      <c r="E269" s="27">
        <v>657</v>
      </c>
      <c r="F269" s="25">
        <v>657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657</v>
      </c>
      <c r="N269" s="26">
        <v>120</v>
      </c>
      <c r="O269" s="26">
        <v>0</v>
      </c>
      <c r="P269" s="26">
        <v>0</v>
      </c>
      <c r="Q269" s="26">
        <v>30</v>
      </c>
      <c r="R269" s="26">
        <v>100</v>
      </c>
      <c r="S269" s="26">
        <v>0</v>
      </c>
      <c r="T269" s="26">
        <v>50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  <c r="Z269" s="26">
        <v>30</v>
      </c>
      <c r="AA269" s="26">
        <v>0</v>
      </c>
      <c r="AB269" s="26">
        <v>0</v>
      </c>
      <c r="AC269" s="26">
        <v>0</v>
      </c>
      <c r="AD269" s="26">
        <v>0</v>
      </c>
      <c r="AE269" s="14">
        <f aca="true" t="shared" si="93" ref="AE269:AE325">SUM(AF269:AK269)</f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0</v>
      </c>
      <c r="AL269" s="14">
        <f aca="true" t="shared" si="94" ref="AL269:AL325">SUM(AM269:AM269)</f>
        <v>0</v>
      </c>
      <c r="AM269" s="14">
        <v>0</v>
      </c>
      <c r="AN269" s="14">
        <f aca="true" t="shared" si="95" ref="AN269:AN325">SUM(AO269)</f>
        <v>0</v>
      </c>
      <c r="AO269" s="14">
        <v>0</v>
      </c>
      <c r="AP269" s="14">
        <f aca="true" t="shared" si="96" ref="AP269:AP325">SUM(AQ269:AR269)</f>
        <v>0</v>
      </c>
      <c r="AQ269" s="14"/>
      <c r="AR269" s="14">
        <v>0</v>
      </c>
      <c r="AS269" s="14">
        <f aca="true" t="shared" si="97" ref="AS269:AS325">SUM(AT269:AT269)</f>
        <v>0</v>
      </c>
      <c r="AT269" s="14">
        <v>0</v>
      </c>
    </row>
    <row r="270" spans="1:46" ht="13.5" customHeight="1">
      <c r="A270" s="30" t="s">
        <v>496</v>
      </c>
      <c r="B270" s="30"/>
      <c r="C270" s="30"/>
      <c r="D270" s="5" t="s">
        <v>497</v>
      </c>
      <c r="E270" s="27">
        <v>26782.700181000004</v>
      </c>
      <c r="F270" s="25">
        <f>SUM(F271,F281,F290,F293,F296,F300,F304,F309,F312,F318,F321,F324,F326)</f>
        <v>26782.700181000004</v>
      </c>
      <c r="G270" s="26">
        <v>1674.0012199999999</v>
      </c>
      <c r="H270" s="26">
        <v>857.7601199999999</v>
      </c>
      <c r="I270" s="26">
        <v>727.7748999999999</v>
      </c>
      <c r="J270" s="26">
        <v>18.640999999999995</v>
      </c>
      <c r="K270" s="26">
        <v>31.871199999999998</v>
      </c>
      <c r="L270" s="26">
        <v>37.95400000000001</v>
      </c>
      <c r="M270" s="26">
        <v>11660.406299</v>
      </c>
      <c r="N270" s="26">
        <v>122.046</v>
      </c>
      <c r="O270" s="26">
        <v>0</v>
      </c>
      <c r="P270" s="26">
        <v>0</v>
      </c>
      <c r="Q270" s="26">
        <v>30</v>
      </c>
      <c r="R270" s="26">
        <v>80</v>
      </c>
      <c r="S270" s="26">
        <v>0</v>
      </c>
      <c r="T270" s="26">
        <v>90</v>
      </c>
      <c r="U270" s="26">
        <v>0</v>
      </c>
      <c r="V270" s="26">
        <v>0</v>
      </c>
      <c r="W270" s="26">
        <v>0</v>
      </c>
      <c r="X270" s="26">
        <v>0</v>
      </c>
      <c r="Y270" s="26">
        <v>0</v>
      </c>
      <c r="Z270" s="26">
        <v>30</v>
      </c>
      <c r="AA270" s="26">
        <v>0</v>
      </c>
      <c r="AB270" s="26">
        <v>0</v>
      </c>
      <c r="AC270" s="26">
        <v>0</v>
      </c>
      <c r="AD270" s="26">
        <v>0</v>
      </c>
      <c r="AE270" s="14">
        <f t="shared" si="93"/>
        <v>13161.453362000002</v>
      </c>
      <c r="AF270" s="14">
        <f aca="true" t="shared" si="98" ref="AF270:AK270">SUM(AF271,AF281,AF290,AF293,AF296,AF300,AF304,AF309,AF312,AF318,AF321,AF324,AF326)</f>
        <v>12384.860668000001</v>
      </c>
      <c r="AG270" s="14">
        <f t="shared" si="98"/>
        <v>653.04218</v>
      </c>
      <c r="AH270" s="14">
        <f t="shared" si="98"/>
        <v>0</v>
      </c>
      <c r="AI270" s="14">
        <f t="shared" si="98"/>
        <v>0</v>
      </c>
      <c r="AJ270" s="14">
        <f t="shared" si="98"/>
        <v>123.55051399999999</v>
      </c>
      <c r="AK270" s="14">
        <f t="shared" si="98"/>
        <v>0</v>
      </c>
      <c r="AL270" s="14">
        <f t="shared" si="94"/>
        <v>0</v>
      </c>
      <c r="AM270" s="14">
        <f>SUM(AM271,AM281,AM290,AM293,AM296,AM300,AM304,AM309,AM312,AM318,AM321,AM324,AM326)</f>
        <v>0</v>
      </c>
      <c r="AN270" s="14">
        <f t="shared" si="95"/>
        <v>286.8492</v>
      </c>
      <c r="AO270" s="14">
        <f>SUM(AO271,AO281,AO290,AO293,AO296,AO300,AO304,AO309,AO312,AO318,AO321,AO324,AO326)</f>
        <v>286.8492</v>
      </c>
      <c r="AP270" s="14">
        <f t="shared" si="96"/>
        <v>0</v>
      </c>
      <c r="AQ270" s="14"/>
      <c r="AR270" s="14">
        <f>SUM(AR271,AR281,AR290,AR293,AR296,AR300,AR304,AR309,AR312,AR318,AR321,AR324,AR326)</f>
        <v>0</v>
      </c>
      <c r="AS270" s="14">
        <f t="shared" si="97"/>
        <v>0</v>
      </c>
      <c r="AT270" s="14">
        <f>SUM(AT271,AT281,AT290,AT293,AT296,AT300,AT304,AT309,AT312,AT318,AT321,AT324,AT326)</f>
        <v>0</v>
      </c>
    </row>
    <row r="271" spans="1:46" ht="13.5" customHeight="1">
      <c r="A271" s="30" t="s">
        <v>498</v>
      </c>
      <c r="B271" s="30"/>
      <c r="C271" s="30"/>
      <c r="D271" s="5" t="s">
        <v>499</v>
      </c>
      <c r="E271" s="27">
        <v>6034.386582</v>
      </c>
      <c r="F271" s="25">
        <f>SUM(F272:F280)</f>
        <v>6034.386582</v>
      </c>
      <c r="G271" s="26">
        <v>1042.9197199999999</v>
      </c>
      <c r="H271" s="26">
        <v>556.7677199999999</v>
      </c>
      <c r="I271" s="26">
        <v>425.09959999999995</v>
      </c>
      <c r="J271" s="26">
        <v>15.369799999999998</v>
      </c>
      <c r="K271" s="26">
        <v>22.915599999999998</v>
      </c>
      <c r="L271" s="26">
        <v>22.767</v>
      </c>
      <c r="M271" s="26">
        <v>4913.977398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0</v>
      </c>
      <c r="V271" s="26">
        <v>0</v>
      </c>
      <c r="W271" s="26">
        <v>0</v>
      </c>
      <c r="X271" s="26">
        <v>0</v>
      </c>
      <c r="Y271" s="26">
        <v>0</v>
      </c>
      <c r="Z271" s="26">
        <v>0</v>
      </c>
      <c r="AA271" s="26">
        <v>0</v>
      </c>
      <c r="AB271" s="26">
        <v>0</v>
      </c>
      <c r="AC271" s="26">
        <v>0</v>
      </c>
      <c r="AD271" s="26">
        <v>0</v>
      </c>
      <c r="AE271" s="14">
        <f t="shared" si="93"/>
        <v>77.489464</v>
      </c>
      <c r="AF271" s="14">
        <f aca="true" t="shared" si="99" ref="AF271:AK271">SUM(AF272:AF280)</f>
        <v>0</v>
      </c>
      <c r="AG271" s="14">
        <f t="shared" si="99"/>
        <v>0</v>
      </c>
      <c r="AH271" s="14">
        <f t="shared" si="99"/>
        <v>0</v>
      </c>
      <c r="AI271" s="14">
        <f t="shared" si="99"/>
        <v>0</v>
      </c>
      <c r="AJ271" s="14">
        <f t="shared" si="99"/>
        <v>77.489464</v>
      </c>
      <c r="AK271" s="14">
        <f t="shared" si="99"/>
        <v>0</v>
      </c>
      <c r="AL271" s="14">
        <f t="shared" si="94"/>
        <v>0</v>
      </c>
      <c r="AM271" s="14">
        <f>SUM(AM272:AM280)</f>
        <v>0</v>
      </c>
      <c r="AN271" s="14">
        <f t="shared" si="95"/>
        <v>0</v>
      </c>
      <c r="AO271" s="14">
        <f>SUM(AO272:AO280)</f>
        <v>0</v>
      </c>
      <c r="AP271" s="14">
        <f t="shared" si="96"/>
        <v>0</v>
      </c>
      <c r="AQ271" s="14"/>
      <c r="AR271" s="14">
        <f>SUM(AR272:AR280)</f>
        <v>0</v>
      </c>
      <c r="AS271" s="14">
        <f t="shared" si="97"/>
        <v>0</v>
      </c>
      <c r="AT271" s="14">
        <f>SUM(AT272:AT280)</f>
        <v>0</v>
      </c>
    </row>
    <row r="272" spans="1:46" ht="13.5" customHeight="1">
      <c r="A272" s="30" t="s">
        <v>500</v>
      </c>
      <c r="B272" s="30"/>
      <c r="C272" s="30"/>
      <c r="D272" s="5" t="s">
        <v>40</v>
      </c>
      <c r="E272" s="27">
        <v>698.12212</v>
      </c>
      <c r="F272" s="25">
        <v>698.12212</v>
      </c>
      <c r="G272" s="26">
        <v>558.3355</v>
      </c>
      <c r="H272" s="26">
        <v>243.0233</v>
      </c>
      <c r="I272" s="26">
        <v>297.6584</v>
      </c>
      <c r="J272" s="26">
        <v>2.1383</v>
      </c>
      <c r="K272" s="26">
        <v>1.3685</v>
      </c>
      <c r="L272" s="26">
        <v>14.147</v>
      </c>
      <c r="M272" s="26">
        <v>98.29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0</v>
      </c>
      <c r="V272" s="26">
        <v>0</v>
      </c>
      <c r="W272" s="26">
        <v>0</v>
      </c>
      <c r="X272" s="26">
        <v>0</v>
      </c>
      <c r="Y272" s="26">
        <v>0</v>
      </c>
      <c r="Z272" s="26">
        <v>0</v>
      </c>
      <c r="AA272" s="26">
        <v>0</v>
      </c>
      <c r="AB272" s="26">
        <v>0</v>
      </c>
      <c r="AC272" s="26">
        <v>0</v>
      </c>
      <c r="AD272" s="26">
        <v>0</v>
      </c>
      <c r="AE272" s="14">
        <f t="shared" si="93"/>
        <v>41.49662</v>
      </c>
      <c r="AF272" s="14">
        <v>0</v>
      </c>
      <c r="AG272" s="14">
        <v>0</v>
      </c>
      <c r="AH272" s="14">
        <v>0</v>
      </c>
      <c r="AI272" s="14">
        <v>0</v>
      </c>
      <c r="AJ272" s="14">
        <v>41.49662</v>
      </c>
      <c r="AK272" s="14">
        <v>0</v>
      </c>
      <c r="AL272" s="14">
        <f t="shared" si="94"/>
        <v>0</v>
      </c>
      <c r="AM272" s="14">
        <v>0</v>
      </c>
      <c r="AN272" s="14">
        <f t="shared" si="95"/>
        <v>0</v>
      </c>
      <c r="AO272" s="14">
        <v>0</v>
      </c>
      <c r="AP272" s="14">
        <f t="shared" si="96"/>
        <v>0</v>
      </c>
      <c r="AQ272" s="14"/>
      <c r="AR272" s="14">
        <v>0</v>
      </c>
      <c r="AS272" s="14">
        <f t="shared" si="97"/>
        <v>0</v>
      </c>
      <c r="AT272" s="14">
        <v>0</v>
      </c>
    </row>
    <row r="273" spans="1:46" ht="13.5" customHeight="1">
      <c r="A273" s="30" t="s">
        <v>501</v>
      </c>
      <c r="B273" s="30"/>
      <c r="C273" s="30"/>
      <c r="D273" s="5" t="s">
        <v>42</v>
      </c>
      <c r="E273" s="27">
        <v>217</v>
      </c>
      <c r="F273" s="25">
        <v>217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  <c r="L273" s="26">
        <v>0</v>
      </c>
      <c r="M273" s="26">
        <v>217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0</v>
      </c>
      <c r="V273" s="26">
        <v>0</v>
      </c>
      <c r="W273" s="26">
        <v>0</v>
      </c>
      <c r="X273" s="26">
        <v>0</v>
      </c>
      <c r="Y273" s="26">
        <v>0</v>
      </c>
      <c r="Z273" s="26">
        <v>0</v>
      </c>
      <c r="AA273" s="26">
        <v>0</v>
      </c>
      <c r="AB273" s="26">
        <v>0</v>
      </c>
      <c r="AC273" s="26">
        <v>0</v>
      </c>
      <c r="AD273" s="26">
        <v>0</v>
      </c>
      <c r="AE273" s="14">
        <f t="shared" si="93"/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f t="shared" si="94"/>
        <v>0</v>
      </c>
      <c r="AM273" s="14">
        <v>0</v>
      </c>
      <c r="AN273" s="14">
        <f t="shared" si="95"/>
        <v>0</v>
      </c>
      <c r="AO273" s="14">
        <v>0</v>
      </c>
      <c r="AP273" s="14">
        <f t="shared" si="96"/>
        <v>0</v>
      </c>
      <c r="AQ273" s="14"/>
      <c r="AR273" s="14">
        <v>0</v>
      </c>
      <c r="AS273" s="14">
        <f t="shared" si="97"/>
        <v>0</v>
      </c>
      <c r="AT273" s="14">
        <v>0</v>
      </c>
    </row>
    <row r="274" spans="1:46" ht="13.5" customHeight="1">
      <c r="A274" s="30" t="s">
        <v>502</v>
      </c>
      <c r="B274" s="30"/>
      <c r="C274" s="30"/>
      <c r="D274" s="5" t="s">
        <v>503</v>
      </c>
      <c r="E274" s="27">
        <v>14</v>
      </c>
      <c r="F274" s="25">
        <v>14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14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0</v>
      </c>
      <c r="Z274" s="26">
        <v>0</v>
      </c>
      <c r="AA274" s="26">
        <v>0</v>
      </c>
      <c r="AB274" s="26">
        <v>0</v>
      </c>
      <c r="AC274" s="26">
        <v>0</v>
      </c>
      <c r="AD274" s="26">
        <v>0</v>
      </c>
      <c r="AE274" s="14">
        <f t="shared" si="93"/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f t="shared" si="94"/>
        <v>0</v>
      </c>
      <c r="AM274" s="14">
        <v>0</v>
      </c>
      <c r="AN274" s="14">
        <f t="shared" si="95"/>
        <v>0</v>
      </c>
      <c r="AO274" s="14">
        <v>0</v>
      </c>
      <c r="AP274" s="14">
        <f t="shared" si="96"/>
        <v>0</v>
      </c>
      <c r="AQ274" s="14"/>
      <c r="AR274" s="14">
        <v>0</v>
      </c>
      <c r="AS274" s="14">
        <f t="shared" si="97"/>
        <v>0</v>
      </c>
      <c r="AT274" s="14">
        <v>0</v>
      </c>
    </row>
    <row r="275" spans="1:46" ht="13.5" customHeight="1">
      <c r="A275" s="30" t="s">
        <v>504</v>
      </c>
      <c r="B275" s="30"/>
      <c r="C275" s="30"/>
      <c r="D275" s="5" t="s">
        <v>505</v>
      </c>
      <c r="E275" s="27">
        <v>4</v>
      </c>
      <c r="F275" s="25">
        <v>4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4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  <c r="Z275" s="26">
        <v>0</v>
      </c>
      <c r="AA275" s="26">
        <v>0</v>
      </c>
      <c r="AB275" s="26">
        <v>0</v>
      </c>
      <c r="AC275" s="26">
        <v>0</v>
      </c>
      <c r="AD275" s="26">
        <v>0</v>
      </c>
      <c r="AE275" s="14">
        <f t="shared" si="93"/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4">
        <v>0</v>
      </c>
      <c r="AL275" s="14">
        <f t="shared" si="94"/>
        <v>0</v>
      </c>
      <c r="AM275" s="14">
        <v>0</v>
      </c>
      <c r="AN275" s="14">
        <f t="shared" si="95"/>
        <v>0</v>
      </c>
      <c r="AO275" s="14">
        <v>0</v>
      </c>
      <c r="AP275" s="14">
        <f t="shared" si="96"/>
        <v>0</v>
      </c>
      <c r="AQ275" s="14"/>
      <c r="AR275" s="14">
        <v>0</v>
      </c>
      <c r="AS275" s="14">
        <f t="shared" si="97"/>
        <v>0</v>
      </c>
      <c r="AT275" s="14">
        <v>0</v>
      </c>
    </row>
    <row r="276" spans="1:46" ht="13.5" customHeight="1">
      <c r="A276" s="30" t="s">
        <v>506</v>
      </c>
      <c r="B276" s="30"/>
      <c r="C276" s="30"/>
      <c r="D276" s="5" t="s">
        <v>122</v>
      </c>
      <c r="E276" s="27">
        <v>8</v>
      </c>
      <c r="F276" s="25">
        <v>8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8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0</v>
      </c>
      <c r="V276" s="26">
        <v>0</v>
      </c>
      <c r="W276" s="26">
        <v>0</v>
      </c>
      <c r="X276" s="26">
        <v>0</v>
      </c>
      <c r="Y276" s="26">
        <v>0</v>
      </c>
      <c r="Z276" s="26">
        <v>0</v>
      </c>
      <c r="AA276" s="26">
        <v>0</v>
      </c>
      <c r="AB276" s="26">
        <v>0</v>
      </c>
      <c r="AC276" s="26">
        <v>0</v>
      </c>
      <c r="AD276" s="26">
        <v>0</v>
      </c>
      <c r="AE276" s="14">
        <f t="shared" si="93"/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4">
        <v>0</v>
      </c>
      <c r="AL276" s="14">
        <f t="shared" si="94"/>
        <v>0</v>
      </c>
      <c r="AM276" s="14">
        <v>0</v>
      </c>
      <c r="AN276" s="14">
        <f t="shared" si="95"/>
        <v>0</v>
      </c>
      <c r="AO276" s="14">
        <v>0</v>
      </c>
      <c r="AP276" s="14">
        <f t="shared" si="96"/>
        <v>0</v>
      </c>
      <c r="AQ276" s="14"/>
      <c r="AR276" s="14">
        <v>0</v>
      </c>
      <c r="AS276" s="14">
        <f t="shared" si="97"/>
        <v>0</v>
      </c>
      <c r="AT276" s="14">
        <v>0</v>
      </c>
    </row>
    <row r="277" spans="1:46" ht="13.5" customHeight="1">
      <c r="A277" s="30" t="s">
        <v>507</v>
      </c>
      <c r="B277" s="30"/>
      <c r="C277" s="30"/>
      <c r="D277" s="5" t="s">
        <v>508</v>
      </c>
      <c r="E277" s="27">
        <v>647.487542</v>
      </c>
      <c r="F277" s="25">
        <v>647.487542</v>
      </c>
      <c r="G277" s="26">
        <v>370.37252</v>
      </c>
      <c r="H277" s="26">
        <v>241.52912</v>
      </c>
      <c r="I277" s="26">
        <v>106.5431</v>
      </c>
      <c r="J277" s="26">
        <v>11.0375</v>
      </c>
      <c r="K277" s="26">
        <v>3.9828</v>
      </c>
      <c r="L277" s="26">
        <v>7.28</v>
      </c>
      <c r="M277" s="26">
        <v>249.217398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0</v>
      </c>
      <c r="V277" s="26">
        <v>0</v>
      </c>
      <c r="W277" s="26">
        <v>0</v>
      </c>
      <c r="X277" s="26">
        <v>0</v>
      </c>
      <c r="Y277" s="26">
        <v>0</v>
      </c>
      <c r="Z277" s="26">
        <v>0</v>
      </c>
      <c r="AA277" s="26">
        <v>0</v>
      </c>
      <c r="AB277" s="26">
        <v>0</v>
      </c>
      <c r="AC277" s="26">
        <v>0</v>
      </c>
      <c r="AD277" s="26">
        <v>0</v>
      </c>
      <c r="AE277" s="14">
        <f t="shared" si="93"/>
        <v>27.897624</v>
      </c>
      <c r="AF277" s="14">
        <v>0</v>
      </c>
      <c r="AG277" s="14">
        <v>0</v>
      </c>
      <c r="AH277" s="14">
        <v>0</v>
      </c>
      <c r="AI277" s="14">
        <v>0</v>
      </c>
      <c r="AJ277" s="14">
        <v>27.897624</v>
      </c>
      <c r="AK277" s="14">
        <v>0</v>
      </c>
      <c r="AL277" s="14">
        <f t="shared" si="94"/>
        <v>0</v>
      </c>
      <c r="AM277" s="14">
        <v>0</v>
      </c>
      <c r="AN277" s="14">
        <f t="shared" si="95"/>
        <v>0</v>
      </c>
      <c r="AO277" s="14">
        <v>0</v>
      </c>
      <c r="AP277" s="14">
        <f t="shared" si="96"/>
        <v>0</v>
      </c>
      <c r="AQ277" s="14"/>
      <c r="AR277" s="14">
        <v>0</v>
      </c>
      <c r="AS277" s="14">
        <f t="shared" si="97"/>
        <v>0</v>
      </c>
      <c r="AT277" s="14">
        <v>0</v>
      </c>
    </row>
    <row r="278" spans="1:46" ht="13.5" customHeight="1">
      <c r="A278" s="30" t="s">
        <v>509</v>
      </c>
      <c r="B278" s="30"/>
      <c r="C278" s="30"/>
      <c r="D278" s="5" t="s">
        <v>510</v>
      </c>
      <c r="E278" s="27">
        <v>10</v>
      </c>
      <c r="F278" s="25">
        <v>10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10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0</v>
      </c>
      <c r="V278" s="26">
        <v>0</v>
      </c>
      <c r="W278" s="26">
        <v>0</v>
      </c>
      <c r="X278" s="26">
        <v>0</v>
      </c>
      <c r="Y278" s="26">
        <v>0</v>
      </c>
      <c r="Z278" s="26">
        <v>0</v>
      </c>
      <c r="AA278" s="26">
        <v>0</v>
      </c>
      <c r="AB278" s="26">
        <v>0</v>
      </c>
      <c r="AC278" s="26">
        <v>0</v>
      </c>
      <c r="AD278" s="26">
        <v>0</v>
      </c>
      <c r="AE278" s="14">
        <f t="shared" si="93"/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f t="shared" si="94"/>
        <v>0</v>
      </c>
      <c r="AM278" s="14">
        <v>0</v>
      </c>
      <c r="AN278" s="14">
        <f t="shared" si="95"/>
        <v>0</v>
      </c>
      <c r="AO278" s="14">
        <v>0</v>
      </c>
      <c r="AP278" s="14">
        <f t="shared" si="96"/>
        <v>0</v>
      </c>
      <c r="AQ278" s="14"/>
      <c r="AR278" s="14">
        <v>0</v>
      </c>
      <c r="AS278" s="14">
        <f t="shared" si="97"/>
        <v>0</v>
      </c>
      <c r="AT278" s="14">
        <v>0</v>
      </c>
    </row>
    <row r="279" spans="1:46" ht="13.5" customHeight="1">
      <c r="A279" s="30" t="s">
        <v>511</v>
      </c>
      <c r="B279" s="30"/>
      <c r="C279" s="30"/>
      <c r="D279" s="5" t="s">
        <v>512</v>
      </c>
      <c r="E279" s="27">
        <v>225.77692000000002</v>
      </c>
      <c r="F279" s="25">
        <v>225.77692000000002</v>
      </c>
      <c r="G279" s="26">
        <v>114.21170000000001</v>
      </c>
      <c r="H279" s="26">
        <v>72.2153</v>
      </c>
      <c r="I279" s="26">
        <v>20.8981</v>
      </c>
      <c r="J279" s="26">
        <v>2.194</v>
      </c>
      <c r="K279" s="26">
        <v>17.5643</v>
      </c>
      <c r="L279" s="26">
        <v>1.34</v>
      </c>
      <c r="M279" s="26">
        <v>103.47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0</v>
      </c>
      <c r="V279" s="26">
        <v>0</v>
      </c>
      <c r="W279" s="26">
        <v>0</v>
      </c>
      <c r="X279" s="26">
        <v>0</v>
      </c>
      <c r="Y279" s="26">
        <v>0</v>
      </c>
      <c r="Z279" s="26">
        <v>0</v>
      </c>
      <c r="AA279" s="26">
        <v>0</v>
      </c>
      <c r="AB279" s="26">
        <v>0</v>
      </c>
      <c r="AC279" s="26">
        <v>0</v>
      </c>
      <c r="AD279" s="26">
        <v>0</v>
      </c>
      <c r="AE279" s="14">
        <f t="shared" si="93"/>
        <v>8.09522</v>
      </c>
      <c r="AF279" s="14">
        <v>0</v>
      </c>
      <c r="AG279" s="14">
        <v>0</v>
      </c>
      <c r="AH279" s="14">
        <v>0</v>
      </c>
      <c r="AI279" s="14">
        <v>0</v>
      </c>
      <c r="AJ279" s="14">
        <v>8.09522</v>
      </c>
      <c r="AK279" s="14">
        <v>0</v>
      </c>
      <c r="AL279" s="14">
        <f t="shared" si="94"/>
        <v>0</v>
      </c>
      <c r="AM279" s="14">
        <v>0</v>
      </c>
      <c r="AN279" s="14">
        <f t="shared" si="95"/>
        <v>0</v>
      </c>
      <c r="AO279" s="14">
        <v>0</v>
      </c>
      <c r="AP279" s="14">
        <f t="shared" si="96"/>
        <v>0</v>
      </c>
      <c r="AQ279" s="14"/>
      <c r="AR279" s="14">
        <v>0</v>
      </c>
      <c r="AS279" s="14">
        <f t="shared" si="97"/>
        <v>0</v>
      </c>
      <c r="AT279" s="14">
        <v>0</v>
      </c>
    </row>
    <row r="280" spans="1:46" ht="13.5" customHeight="1">
      <c r="A280" s="30" t="s">
        <v>513</v>
      </c>
      <c r="B280" s="30"/>
      <c r="C280" s="30"/>
      <c r="D280" s="18" t="s">
        <v>1010</v>
      </c>
      <c r="E280" s="28">
        <v>4210</v>
      </c>
      <c r="F280" s="25">
        <v>4210</v>
      </c>
      <c r="G280" s="26">
        <v>0</v>
      </c>
      <c r="H280" s="26">
        <v>0</v>
      </c>
      <c r="I280" s="26">
        <v>0</v>
      </c>
      <c r="J280" s="26">
        <v>0</v>
      </c>
      <c r="K280" s="26">
        <v>0</v>
      </c>
      <c r="L280" s="26">
        <v>0</v>
      </c>
      <c r="M280" s="26">
        <v>4210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0</v>
      </c>
      <c r="V280" s="26">
        <v>0</v>
      </c>
      <c r="W280" s="26">
        <v>0</v>
      </c>
      <c r="X280" s="26">
        <v>0</v>
      </c>
      <c r="Y280" s="26">
        <v>0</v>
      </c>
      <c r="Z280" s="26">
        <v>0</v>
      </c>
      <c r="AA280" s="26">
        <v>0</v>
      </c>
      <c r="AB280" s="26">
        <v>0</v>
      </c>
      <c r="AC280" s="26">
        <v>0</v>
      </c>
      <c r="AD280" s="26">
        <v>0</v>
      </c>
      <c r="AE280" s="14">
        <f t="shared" si="93"/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f t="shared" si="94"/>
        <v>0</v>
      </c>
      <c r="AM280" s="14">
        <v>0</v>
      </c>
      <c r="AN280" s="14">
        <f t="shared" si="95"/>
        <v>0</v>
      </c>
      <c r="AO280" s="14">
        <v>0</v>
      </c>
      <c r="AP280" s="14">
        <f t="shared" si="96"/>
        <v>0</v>
      </c>
      <c r="AQ280" s="14"/>
      <c r="AR280" s="14">
        <v>0</v>
      </c>
      <c r="AS280" s="14">
        <f t="shared" si="97"/>
        <v>0</v>
      </c>
      <c r="AT280" s="14">
        <v>0</v>
      </c>
    </row>
    <row r="281" spans="1:46" ht="13.5" customHeight="1">
      <c r="A281" s="30" t="s">
        <v>514</v>
      </c>
      <c r="B281" s="30"/>
      <c r="C281" s="30"/>
      <c r="D281" s="5" t="s">
        <v>515</v>
      </c>
      <c r="E281" s="27">
        <v>1180.27703</v>
      </c>
      <c r="F281" s="25">
        <f>SUM(F282:F289)</f>
        <v>1180.27703</v>
      </c>
      <c r="G281" s="26">
        <v>344.8688</v>
      </c>
      <c r="H281" s="26">
        <v>170.3662</v>
      </c>
      <c r="I281" s="26">
        <v>163.1133</v>
      </c>
      <c r="J281" s="26">
        <v>0.9379</v>
      </c>
      <c r="K281" s="26">
        <v>1.2304</v>
      </c>
      <c r="L281" s="26">
        <v>9.221</v>
      </c>
      <c r="M281" s="26">
        <v>810.32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  <c r="Z281" s="26">
        <v>0</v>
      </c>
      <c r="AA281" s="26">
        <v>0</v>
      </c>
      <c r="AB281" s="26">
        <v>0</v>
      </c>
      <c r="AC281" s="26">
        <v>0</v>
      </c>
      <c r="AD281" s="26">
        <v>0</v>
      </c>
      <c r="AE281" s="14">
        <f t="shared" si="93"/>
        <v>25.06213</v>
      </c>
      <c r="AF281" s="14">
        <f aca="true" t="shared" si="100" ref="AF281:AK281">SUM(AF282:AF289)</f>
        <v>0</v>
      </c>
      <c r="AG281" s="14">
        <f t="shared" si="100"/>
        <v>0</v>
      </c>
      <c r="AH281" s="14">
        <f t="shared" si="100"/>
        <v>0</v>
      </c>
      <c r="AI281" s="14">
        <f t="shared" si="100"/>
        <v>0</v>
      </c>
      <c r="AJ281" s="14">
        <f t="shared" si="100"/>
        <v>25.06213</v>
      </c>
      <c r="AK281" s="14">
        <f t="shared" si="100"/>
        <v>0</v>
      </c>
      <c r="AL281" s="14">
        <f t="shared" si="94"/>
        <v>0</v>
      </c>
      <c r="AM281" s="14">
        <f>SUM(AM282:AM289)</f>
        <v>0</v>
      </c>
      <c r="AN281" s="14">
        <f t="shared" si="95"/>
        <v>0</v>
      </c>
      <c r="AO281" s="14">
        <f>SUM(AO282:AO289)</f>
        <v>0</v>
      </c>
      <c r="AP281" s="14">
        <f t="shared" si="96"/>
        <v>0</v>
      </c>
      <c r="AQ281" s="14"/>
      <c r="AR281" s="14">
        <f>SUM(AR282:AR289)</f>
        <v>0</v>
      </c>
      <c r="AS281" s="14">
        <f t="shared" si="97"/>
        <v>0</v>
      </c>
      <c r="AT281" s="14">
        <f>SUM(AT282:AT289)</f>
        <v>0</v>
      </c>
    </row>
    <row r="282" spans="1:46" ht="13.5" customHeight="1">
      <c r="A282" s="30" t="s">
        <v>516</v>
      </c>
      <c r="B282" s="30"/>
      <c r="C282" s="30"/>
      <c r="D282" s="5" t="s">
        <v>40</v>
      </c>
      <c r="E282" s="27">
        <v>426.83702999999997</v>
      </c>
      <c r="F282" s="25">
        <v>426.83702999999997</v>
      </c>
      <c r="G282" s="26">
        <v>343.8949</v>
      </c>
      <c r="H282" s="26">
        <v>169.8923</v>
      </c>
      <c r="I282" s="26">
        <v>162.6133</v>
      </c>
      <c r="J282" s="26">
        <v>0.9379</v>
      </c>
      <c r="K282" s="26">
        <v>1.2304</v>
      </c>
      <c r="L282" s="26">
        <v>9.221</v>
      </c>
      <c r="M282" s="26">
        <v>57.879999999999995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0</v>
      </c>
      <c r="V282" s="26">
        <v>0</v>
      </c>
      <c r="W282" s="26">
        <v>0</v>
      </c>
      <c r="X282" s="26">
        <v>0</v>
      </c>
      <c r="Y282" s="26">
        <v>0</v>
      </c>
      <c r="Z282" s="26">
        <v>0</v>
      </c>
      <c r="AA282" s="26">
        <v>0</v>
      </c>
      <c r="AB282" s="26">
        <v>0</v>
      </c>
      <c r="AC282" s="26">
        <v>0</v>
      </c>
      <c r="AD282" s="26">
        <v>0</v>
      </c>
      <c r="AE282" s="14">
        <f t="shared" si="93"/>
        <v>25.06213</v>
      </c>
      <c r="AF282" s="14">
        <v>0</v>
      </c>
      <c r="AG282" s="14">
        <v>0</v>
      </c>
      <c r="AH282" s="14">
        <v>0</v>
      </c>
      <c r="AI282" s="14">
        <v>0</v>
      </c>
      <c r="AJ282" s="14">
        <v>25.06213</v>
      </c>
      <c r="AK282" s="14">
        <v>0</v>
      </c>
      <c r="AL282" s="14">
        <f t="shared" si="94"/>
        <v>0</v>
      </c>
      <c r="AM282" s="14">
        <v>0</v>
      </c>
      <c r="AN282" s="14">
        <f t="shared" si="95"/>
        <v>0</v>
      </c>
      <c r="AO282" s="14">
        <v>0</v>
      </c>
      <c r="AP282" s="14">
        <f t="shared" si="96"/>
        <v>0</v>
      </c>
      <c r="AQ282" s="14"/>
      <c r="AR282" s="14">
        <v>0</v>
      </c>
      <c r="AS282" s="14">
        <f t="shared" si="97"/>
        <v>0</v>
      </c>
      <c r="AT282" s="14">
        <v>0</v>
      </c>
    </row>
    <row r="283" spans="1:46" ht="13.5" customHeight="1">
      <c r="A283" s="30" t="s">
        <v>517</v>
      </c>
      <c r="B283" s="30"/>
      <c r="C283" s="30"/>
      <c r="D283" s="5" t="s">
        <v>42</v>
      </c>
      <c r="E283" s="27">
        <v>4</v>
      </c>
      <c r="F283" s="25">
        <v>4</v>
      </c>
      <c r="G283" s="26">
        <v>0</v>
      </c>
      <c r="H283" s="26">
        <v>0</v>
      </c>
      <c r="I283" s="26">
        <v>0</v>
      </c>
      <c r="J283" s="26">
        <v>0</v>
      </c>
      <c r="K283" s="26">
        <v>0</v>
      </c>
      <c r="L283" s="26">
        <v>0</v>
      </c>
      <c r="M283" s="26">
        <v>4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0</v>
      </c>
      <c r="V283" s="26">
        <v>0</v>
      </c>
      <c r="W283" s="26">
        <v>0</v>
      </c>
      <c r="X283" s="26">
        <v>0</v>
      </c>
      <c r="Y283" s="26">
        <v>0</v>
      </c>
      <c r="Z283" s="26">
        <v>0</v>
      </c>
      <c r="AA283" s="26">
        <v>0</v>
      </c>
      <c r="AB283" s="26">
        <v>0</v>
      </c>
      <c r="AC283" s="26">
        <v>0</v>
      </c>
      <c r="AD283" s="26">
        <v>0</v>
      </c>
      <c r="AE283" s="14">
        <f t="shared" si="93"/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f t="shared" si="94"/>
        <v>0</v>
      </c>
      <c r="AM283" s="14">
        <v>0</v>
      </c>
      <c r="AN283" s="14">
        <f t="shared" si="95"/>
        <v>0</v>
      </c>
      <c r="AO283" s="14">
        <v>0</v>
      </c>
      <c r="AP283" s="14">
        <f t="shared" si="96"/>
        <v>0</v>
      </c>
      <c r="AQ283" s="14"/>
      <c r="AR283" s="14">
        <v>0</v>
      </c>
      <c r="AS283" s="14">
        <f t="shared" si="97"/>
        <v>0</v>
      </c>
      <c r="AT283" s="14">
        <v>0</v>
      </c>
    </row>
    <row r="284" spans="1:46" ht="13.5" customHeight="1">
      <c r="A284" s="30" t="s">
        <v>518</v>
      </c>
      <c r="B284" s="30"/>
      <c r="C284" s="30"/>
      <c r="D284" s="5" t="s">
        <v>519</v>
      </c>
      <c r="E284" s="27">
        <v>290.44</v>
      </c>
      <c r="F284" s="25">
        <v>290.44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290.44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0</v>
      </c>
      <c r="V284" s="26">
        <v>0</v>
      </c>
      <c r="W284" s="26">
        <v>0</v>
      </c>
      <c r="X284" s="26">
        <v>0</v>
      </c>
      <c r="Y284" s="26">
        <v>0</v>
      </c>
      <c r="Z284" s="26">
        <v>0</v>
      </c>
      <c r="AA284" s="26">
        <v>0</v>
      </c>
      <c r="AB284" s="26">
        <v>0</v>
      </c>
      <c r="AC284" s="26">
        <v>0</v>
      </c>
      <c r="AD284" s="26">
        <v>0</v>
      </c>
      <c r="AE284" s="14">
        <f t="shared" si="93"/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f t="shared" si="94"/>
        <v>0</v>
      </c>
      <c r="AM284" s="14">
        <v>0</v>
      </c>
      <c r="AN284" s="14">
        <f t="shared" si="95"/>
        <v>0</v>
      </c>
      <c r="AO284" s="14">
        <v>0</v>
      </c>
      <c r="AP284" s="14">
        <f t="shared" si="96"/>
        <v>0</v>
      </c>
      <c r="AQ284" s="14"/>
      <c r="AR284" s="14">
        <v>0</v>
      </c>
      <c r="AS284" s="14">
        <f t="shared" si="97"/>
        <v>0</v>
      </c>
      <c r="AT284" s="14">
        <v>0</v>
      </c>
    </row>
    <row r="285" spans="1:46" ht="13.5" customHeight="1">
      <c r="A285" s="30" t="s">
        <v>520</v>
      </c>
      <c r="B285" s="30"/>
      <c r="C285" s="30"/>
      <c r="D285" s="5" t="s">
        <v>521</v>
      </c>
      <c r="E285" s="27">
        <v>11</v>
      </c>
      <c r="F285" s="25">
        <v>11</v>
      </c>
      <c r="G285" s="26">
        <v>0</v>
      </c>
      <c r="H285" s="26">
        <v>0</v>
      </c>
      <c r="I285" s="26">
        <v>0</v>
      </c>
      <c r="J285" s="26">
        <v>0</v>
      </c>
      <c r="K285" s="26">
        <v>0</v>
      </c>
      <c r="L285" s="26">
        <v>0</v>
      </c>
      <c r="M285" s="26">
        <v>11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0</v>
      </c>
      <c r="V285" s="26">
        <v>0</v>
      </c>
      <c r="W285" s="26">
        <v>0</v>
      </c>
      <c r="X285" s="26">
        <v>0</v>
      </c>
      <c r="Y285" s="26">
        <v>0</v>
      </c>
      <c r="Z285" s="26">
        <v>0</v>
      </c>
      <c r="AA285" s="26">
        <v>0</v>
      </c>
      <c r="AB285" s="26">
        <v>0</v>
      </c>
      <c r="AC285" s="26">
        <v>0</v>
      </c>
      <c r="AD285" s="26">
        <v>0</v>
      </c>
      <c r="AE285" s="14">
        <f t="shared" si="93"/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f t="shared" si="94"/>
        <v>0</v>
      </c>
      <c r="AM285" s="14">
        <v>0</v>
      </c>
      <c r="AN285" s="14">
        <f t="shared" si="95"/>
        <v>0</v>
      </c>
      <c r="AO285" s="14">
        <v>0</v>
      </c>
      <c r="AP285" s="14">
        <f t="shared" si="96"/>
        <v>0</v>
      </c>
      <c r="AQ285" s="14"/>
      <c r="AR285" s="14">
        <v>0</v>
      </c>
      <c r="AS285" s="14">
        <f t="shared" si="97"/>
        <v>0</v>
      </c>
      <c r="AT285" s="14">
        <v>0</v>
      </c>
    </row>
    <row r="286" spans="1:46" ht="13.5" customHeight="1">
      <c r="A286" s="30" t="s">
        <v>522</v>
      </c>
      <c r="B286" s="30"/>
      <c r="C286" s="30"/>
      <c r="D286" s="5" t="s">
        <v>523</v>
      </c>
      <c r="E286" s="27">
        <v>69</v>
      </c>
      <c r="F286" s="25">
        <v>69</v>
      </c>
      <c r="G286" s="26">
        <v>0</v>
      </c>
      <c r="H286" s="26">
        <v>0</v>
      </c>
      <c r="I286" s="26">
        <v>0</v>
      </c>
      <c r="J286" s="26">
        <v>0</v>
      </c>
      <c r="K286" s="26">
        <v>0</v>
      </c>
      <c r="L286" s="26">
        <v>0</v>
      </c>
      <c r="M286" s="26">
        <v>69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0</v>
      </c>
      <c r="V286" s="26">
        <v>0</v>
      </c>
      <c r="W286" s="26">
        <v>0</v>
      </c>
      <c r="X286" s="26">
        <v>0</v>
      </c>
      <c r="Y286" s="26">
        <v>0</v>
      </c>
      <c r="Z286" s="26">
        <v>0</v>
      </c>
      <c r="AA286" s="26">
        <v>0</v>
      </c>
      <c r="AB286" s="26">
        <v>0</v>
      </c>
      <c r="AC286" s="26">
        <v>0</v>
      </c>
      <c r="AD286" s="26">
        <v>0</v>
      </c>
      <c r="AE286" s="14">
        <f t="shared" si="93"/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f t="shared" si="94"/>
        <v>0</v>
      </c>
      <c r="AM286" s="14">
        <v>0</v>
      </c>
      <c r="AN286" s="14">
        <f t="shared" si="95"/>
        <v>0</v>
      </c>
      <c r="AO286" s="14">
        <v>0</v>
      </c>
      <c r="AP286" s="14">
        <f t="shared" si="96"/>
        <v>0</v>
      </c>
      <c r="AQ286" s="14"/>
      <c r="AR286" s="14">
        <v>0</v>
      </c>
      <c r="AS286" s="14">
        <f t="shared" si="97"/>
        <v>0</v>
      </c>
      <c r="AT286" s="14">
        <v>0</v>
      </c>
    </row>
    <row r="287" spans="1:46" ht="13.5" customHeight="1">
      <c r="A287" s="30" t="s">
        <v>524</v>
      </c>
      <c r="B287" s="30"/>
      <c r="C287" s="30"/>
      <c r="D287" s="5" t="s">
        <v>525</v>
      </c>
      <c r="E287" s="27">
        <v>64</v>
      </c>
      <c r="F287" s="25">
        <v>64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64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  <c r="Z287" s="26">
        <v>0</v>
      </c>
      <c r="AA287" s="26">
        <v>0</v>
      </c>
      <c r="AB287" s="26">
        <v>0</v>
      </c>
      <c r="AC287" s="26">
        <v>0</v>
      </c>
      <c r="AD287" s="26">
        <v>0</v>
      </c>
      <c r="AE287" s="14">
        <f t="shared" si="93"/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f t="shared" si="94"/>
        <v>0</v>
      </c>
      <c r="AM287" s="14">
        <v>0</v>
      </c>
      <c r="AN287" s="14">
        <f t="shared" si="95"/>
        <v>0</v>
      </c>
      <c r="AO287" s="14">
        <v>0</v>
      </c>
      <c r="AP287" s="14">
        <f t="shared" si="96"/>
        <v>0</v>
      </c>
      <c r="AQ287" s="14"/>
      <c r="AR287" s="14">
        <v>0</v>
      </c>
      <c r="AS287" s="14">
        <f t="shared" si="97"/>
        <v>0</v>
      </c>
      <c r="AT287" s="14">
        <v>0</v>
      </c>
    </row>
    <row r="288" spans="1:46" ht="13.5" customHeight="1">
      <c r="A288" s="30" t="s">
        <v>526</v>
      </c>
      <c r="B288" s="30"/>
      <c r="C288" s="30"/>
      <c r="D288" s="5" t="s">
        <v>527</v>
      </c>
      <c r="E288" s="27">
        <v>17</v>
      </c>
      <c r="F288" s="25">
        <v>17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17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0</v>
      </c>
      <c r="Z288" s="26">
        <v>0</v>
      </c>
      <c r="AA288" s="26">
        <v>0</v>
      </c>
      <c r="AB288" s="26">
        <v>0</v>
      </c>
      <c r="AC288" s="26">
        <v>0</v>
      </c>
      <c r="AD288" s="26">
        <v>0</v>
      </c>
      <c r="AE288" s="14">
        <f t="shared" si="93"/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f t="shared" si="94"/>
        <v>0</v>
      </c>
      <c r="AM288" s="14">
        <v>0</v>
      </c>
      <c r="AN288" s="14">
        <f t="shared" si="95"/>
        <v>0</v>
      </c>
      <c r="AO288" s="14">
        <v>0</v>
      </c>
      <c r="AP288" s="14">
        <f t="shared" si="96"/>
        <v>0</v>
      </c>
      <c r="AQ288" s="14"/>
      <c r="AR288" s="14">
        <v>0</v>
      </c>
      <c r="AS288" s="14">
        <f t="shared" si="97"/>
        <v>0</v>
      </c>
      <c r="AT288" s="14">
        <v>0</v>
      </c>
    </row>
    <row r="289" spans="1:46" ht="13.5" customHeight="1">
      <c r="A289" s="30" t="s">
        <v>528</v>
      </c>
      <c r="B289" s="30"/>
      <c r="C289" s="30"/>
      <c r="D289" s="5" t="s">
        <v>529</v>
      </c>
      <c r="E289" s="27">
        <v>298</v>
      </c>
      <c r="F289" s="25">
        <v>298</v>
      </c>
      <c r="G289" s="26">
        <v>0.9739</v>
      </c>
      <c r="H289" s="26">
        <v>0.4739</v>
      </c>
      <c r="I289" s="26">
        <v>0.5</v>
      </c>
      <c r="J289" s="26">
        <v>0</v>
      </c>
      <c r="K289" s="26">
        <v>0</v>
      </c>
      <c r="L289" s="26">
        <v>0</v>
      </c>
      <c r="M289" s="26">
        <v>297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0</v>
      </c>
      <c r="Z289" s="26">
        <v>0</v>
      </c>
      <c r="AA289" s="26">
        <v>0</v>
      </c>
      <c r="AB289" s="26">
        <v>0</v>
      </c>
      <c r="AC289" s="26">
        <v>0</v>
      </c>
      <c r="AD289" s="26">
        <v>0</v>
      </c>
      <c r="AE289" s="14">
        <f t="shared" si="93"/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f t="shared" si="94"/>
        <v>0</v>
      </c>
      <c r="AM289" s="14">
        <v>0</v>
      </c>
      <c r="AN289" s="14">
        <f t="shared" si="95"/>
        <v>0</v>
      </c>
      <c r="AO289" s="14">
        <v>0</v>
      </c>
      <c r="AP289" s="14">
        <f t="shared" si="96"/>
        <v>0</v>
      </c>
      <c r="AQ289" s="14"/>
      <c r="AR289" s="14">
        <v>0</v>
      </c>
      <c r="AS289" s="14">
        <f t="shared" si="97"/>
        <v>0</v>
      </c>
      <c r="AT289" s="14">
        <v>0</v>
      </c>
    </row>
    <row r="290" spans="1:46" ht="13.5" customHeight="1">
      <c r="A290" s="30" t="s">
        <v>530</v>
      </c>
      <c r="B290" s="30"/>
      <c r="C290" s="30"/>
      <c r="D290" s="5" t="s">
        <v>531</v>
      </c>
      <c r="E290" s="27">
        <v>802.94</v>
      </c>
      <c r="F290" s="25">
        <f>SUM(F291:F292)</f>
        <v>802.94</v>
      </c>
      <c r="G290" s="26">
        <v>0</v>
      </c>
      <c r="H290" s="26">
        <v>0</v>
      </c>
      <c r="I290" s="26">
        <v>0</v>
      </c>
      <c r="J290" s="26">
        <v>0</v>
      </c>
      <c r="K290" s="26">
        <v>0</v>
      </c>
      <c r="L290" s="26">
        <v>0</v>
      </c>
      <c r="M290" s="26">
        <v>802.94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0</v>
      </c>
      <c r="V290" s="26">
        <v>0</v>
      </c>
      <c r="W290" s="26">
        <v>0</v>
      </c>
      <c r="X290" s="26">
        <v>0</v>
      </c>
      <c r="Y290" s="26">
        <v>0</v>
      </c>
      <c r="Z290" s="26">
        <v>0</v>
      </c>
      <c r="AA290" s="26">
        <v>0</v>
      </c>
      <c r="AB290" s="26">
        <v>0</v>
      </c>
      <c r="AC290" s="26">
        <v>0</v>
      </c>
      <c r="AD290" s="26">
        <v>0</v>
      </c>
      <c r="AE290" s="14">
        <f t="shared" si="93"/>
        <v>0</v>
      </c>
      <c r="AF290" s="14">
        <f aca="true" t="shared" si="101" ref="AF290:AK290">SUM(AF291:AF292)</f>
        <v>0</v>
      </c>
      <c r="AG290" s="14">
        <f t="shared" si="101"/>
        <v>0</v>
      </c>
      <c r="AH290" s="14">
        <f t="shared" si="101"/>
        <v>0</v>
      </c>
      <c r="AI290" s="14">
        <f t="shared" si="101"/>
        <v>0</v>
      </c>
      <c r="AJ290" s="14">
        <f t="shared" si="101"/>
        <v>0</v>
      </c>
      <c r="AK290" s="14">
        <f t="shared" si="101"/>
        <v>0</v>
      </c>
      <c r="AL290" s="14">
        <f t="shared" si="94"/>
        <v>0</v>
      </c>
      <c r="AM290" s="14">
        <f>SUM(AM291:AM292)</f>
        <v>0</v>
      </c>
      <c r="AN290" s="14">
        <f t="shared" si="95"/>
        <v>0</v>
      </c>
      <c r="AO290" s="14">
        <f>SUM(AO291:AO292)</f>
        <v>0</v>
      </c>
      <c r="AP290" s="14">
        <f t="shared" si="96"/>
        <v>0</v>
      </c>
      <c r="AQ290" s="14"/>
      <c r="AR290" s="14">
        <f>SUM(AR291:AR292)</f>
        <v>0</v>
      </c>
      <c r="AS290" s="14">
        <f t="shared" si="97"/>
        <v>0</v>
      </c>
      <c r="AT290" s="14">
        <f>SUM(AT291:AT292)</f>
        <v>0</v>
      </c>
    </row>
    <row r="291" spans="1:46" ht="13.5" customHeight="1">
      <c r="A291" s="30" t="s">
        <v>532</v>
      </c>
      <c r="B291" s="30"/>
      <c r="C291" s="30"/>
      <c r="D291" s="5" t="s">
        <v>533</v>
      </c>
      <c r="E291" s="27">
        <v>743</v>
      </c>
      <c r="F291" s="25">
        <v>743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743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>
        <v>0</v>
      </c>
      <c r="T291" s="26">
        <v>0</v>
      </c>
      <c r="U291" s="26">
        <v>0</v>
      </c>
      <c r="V291" s="26">
        <v>0</v>
      </c>
      <c r="W291" s="26">
        <v>0</v>
      </c>
      <c r="X291" s="26">
        <v>0</v>
      </c>
      <c r="Y291" s="26">
        <v>0</v>
      </c>
      <c r="Z291" s="26">
        <v>0</v>
      </c>
      <c r="AA291" s="26">
        <v>0</v>
      </c>
      <c r="AB291" s="26">
        <v>0</v>
      </c>
      <c r="AC291" s="26">
        <v>0</v>
      </c>
      <c r="AD291" s="26">
        <v>0</v>
      </c>
      <c r="AE291" s="14">
        <f t="shared" si="93"/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f t="shared" si="94"/>
        <v>0</v>
      </c>
      <c r="AM291" s="14">
        <v>0</v>
      </c>
      <c r="AN291" s="14">
        <f t="shared" si="95"/>
        <v>0</v>
      </c>
      <c r="AO291" s="14">
        <v>0</v>
      </c>
      <c r="AP291" s="14">
        <f t="shared" si="96"/>
        <v>0</v>
      </c>
      <c r="AQ291" s="14"/>
      <c r="AR291" s="14">
        <v>0</v>
      </c>
      <c r="AS291" s="14">
        <f t="shared" si="97"/>
        <v>0</v>
      </c>
      <c r="AT291" s="14">
        <v>0</v>
      </c>
    </row>
    <row r="292" spans="1:46" ht="13.5" customHeight="1">
      <c r="A292" s="30" t="s">
        <v>534</v>
      </c>
      <c r="B292" s="30"/>
      <c r="C292" s="30"/>
      <c r="D292" s="5" t="s">
        <v>535</v>
      </c>
      <c r="E292" s="27">
        <v>59.94</v>
      </c>
      <c r="F292" s="25">
        <v>59.94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26">
        <v>0</v>
      </c>
      <c r="M292" s="26">
        <v>59.94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0</v>
      </c>
      <c r="V292" s="26">
        <v>0</v>
      </c>
      <c r="W292" s="26">
        <v>0</v>
      </c>
      <c r="X292" s="26">
        <v>0</v>
      </c>
      <c r="Y292" s="26">
        <v>0</v>
      </c>
      <c r="Z292" s="26">
        <v>0</v>
      </c>
      <c r="AA292" s="26">
        <v>0</v>
      </c>
      <c r="AB292" s="26">
        <v>0</v>
      </c>
      <c r="AC292" s="26">
        <v>0</v>
      </c>
      <c r="AD292" s="26">
        <v>0</v>
      </c>
      <c r="AE292" s="14">
        <f t="shared" si="93"/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f t="shared" si="94"/>
        <v>0</v>
      </c>
      <c r="AM292" s="14">
        <v>0</v>
      </c>
      <c r="AN292" s="14">
        <f t="shared" si="95"/>
        <v>0</v>
      </c>
      <c r="AO292" s="14">
        <v>0</v>
      </c>
      <c r="AP292" s="14">
        <f t="shared" si="96"/>
        <v>0</v>
      </c>
      <c r="AQ292" s="14"/>
      <c r="AR292" s="14">
        <v>0</v>
      </c>
      <c r="AS292" s="14">
        <f t="shared" si="97"/>
        <v>0</v>
      </c>
      <c r="AT292" s="14">
        <v>0</v>
      </c>
    </row>
    <row r="293" spans="1:46" ht="13.5" customHeight="1">
      <c r="A293" s="30" t="s">
        <v>536</v>
      </c>
      <c r="B293" s="30"/>
      <c r="C293" s="30"/>
      <c r="D293" s="5" t="s">
        <v>537</v>
      </c>
      <c r="E293" s="27">
        <v>12384.860668000001</v>
      </c>
      <c r="F293" s="25">
        <f>SUM(F294:F295)</f>
        <v>12384.860668000001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  <c r="Z293" s="26">
        <v>0</v>
      </c>
      <c r="AA293" s="26">
        <v>0</v>
      </c>
      <c r="AB293" s="26">
        <v>0</v>
      </c>
      <c r="AC293" s="26">
        <v>0</v>
      </c>
      <c r="AD293" s="26">
        <v>0</v>
      </c>
      <c r="AE293" s="14">
        <f t="shared" si="93"/>
        <v>12384.860668000001</v>
      </c>
      <c r="AF293" s="14">
        <f aca="true" t="shared" si="102" ref="AF293:AK293">SUM(AF294:AF295)</f>
        <v>12384.860668000001</v>
      </c>
      <c r="AG293" s="14">
        <f t="shared" si="102"/>
        <v>0</v>
      </c>
      <c r="AH293" s="14">
        <f t="shared" si="102"/>
        <v>0</v>
      </c>
      <c r="AI293" s="14">
        <f t="shared" si="102"/>
        <v>0</v>
      </c>
      <c r="AJ293" s="14">
        <f t="shared" si="102"/>
        <v>0</v>
      </c>
      <c r="AK293" s="14">
        <f t="shared" si="102"/>
        <v>0</v>
      </c>
      <c r="AL293" s="14">
        <f t="shared" si="94"/>
        <v>0</v>
      </c>
      <c r="AM293" s="14">
        <f>SUM(AM294:AM295)</f>
        <v>0</v>
      </c>
      <c r="AN293" s="14">
        <f t="shared" si="95"/>
        <v>0</v>
      </c>
      <c r="AO293" s="14">
        <f>SUM(AO294:AO295)</f>
        <v>0</v>
      </c>
      <c r="AP293" s="14">
        <f t="shared" si="96"/>
        <v>0</v>
      </c>
      <c r="AQ293" s="14"/>
      <c r="AR293" s="14">
        <f>SUM(AR294:AR295)</f>
        <v>0</v>
      </c>
      <c r="AS293" s="14">
        <f t="shared" si="97"/>
        <v>0</v>
      </c>
      <c r="AT293" s="14">
        <f>SUM(AT294:AT295)</f>
        <v>0</v>
      </c>
    </row>
    <row r="294" spans="1:46" ht="13.5" customHeight="1">
      <c r="A294" s="30" t="s">
        <v>538</v>
      </c>
      <c r="B294" s="30"/>
      <c r="C294" s="30"/>
      <c r="D294" s="5" t="s">
        <v>539</v>
      </c>
      <c r="E294" s="27">
        <v>7029.860668000001</v>
      </c>
      <c r="F294" s="25">
        <v>7029.860668000001</v>
      </c>
      <c r="G294" s="26">
        <v>0</v>
      </c>
      <c r="H294" s="26">
        <v>0</v>
      </c>
      <c r="I294" s="26">
        <v>0</v>
      </c>
      <c r="J294" s="26">
        <v>0</v>
      </c>
      <c r="K294" s="26">
        <v>0</v>
      </c>
      <c r="L294" s="26">
        <v>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0</v>
      </c>
      <c r="X294" s="26">
        <v>0</v>
      </c>
      <c r="Y294" s="26">
        <v>0</v>
      </c>
      <c r="Z294" s="26">
        <v>0</v>
      </c>
      <c r="AA294" s="26">
        <v>0</v>
      </c>
      <c r="AB294" s="26">
        <v>0</v>
      </c>
      <c r="AC294" s="26">
        <v>0</v>
      </c>
      <c r="AD294" s="26">
        <v>0</v>
      </c>
      <c r="AE294" s="14">
        <f t="shared" si="93"/>
        <v>7029.860668000001</v>
      </c>
      <c r="AF294" s="14">
        <v>7029.860668000001</v>
      </c>
      <c r="AG294" s="14">
        <v>0</v>
      </c>
      <c r="AH294" s="14">
        <v>0</v>
      </c>
      <c r="AI294" s="14">
        <v>0</v>
      </c>
      <c r="AJ294" s="14">
        <v>0</v>
      </c>
      <c r="AK294" s="14">
        <v>0</v>
      </c>
      <c r="AL294" s="14">
        <f t="shared" si="94"/>
        <v>0</v>
      </c>
      <c r="AM294" s="14">
        <v>0</v>
      </c>
      <c r="AN294" s="14">
        <f t="shared" si="95"/>
        <v>0</v>
      </c>
      <c r="AO294" s="14">
        <v>0</v>
      </c>
      <c r="AP294" s="14">
        <f t="shared" si="96"/>
        <v>0</v>
      </c>
      <c r="AQ294" s="14"/>
      <c r="AR294" s="14">
        <v>0</v>
      </c>
      <c r="AS294" s="14">
        <f t="shared" si="97"/>
        <v>0</v>
      </c>
      <c r="AT294" s="14">
        <v>0</v>
      </c>
    </row>
    <row r="295" spans="1:46" ht="13.5" customHeight="1">
      <c r="A295" s="30" t="s">
        <v>540</v>
      </c>
      <c r="B295" s="30"/>
      <c r="C295" s="30"/>
      <c r="D295" s="5" t="s">
        <v>541</v>
      </c>
      <c r="E295" s="27">
        <v>5355</v>
      </c>
      <c r="F295" s="25">
        <v>5355</v>
      </c>
      <c r="G295" s="26">
        <v>0</v>
      </c>
      <c r="H295" s="26">
        <v>0</v>
      </c>
      <c r="I295" s="26">
        <v>0</v>
      </c>
      <c r="J295" s="26">
        <v>0</v>
      </c>
      <c r="K295" s="26">
        <v>0</v>
      </c>
      <c r="L295" s="26">
        <v>0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0</v>
      </c>
      <c r="V295" s="26">
        <v>0</v>
      </c>
      <c r="W295" s="26">
        <v>0</v>
      </c>
      <c r="X295" s="26">
        <v>0</v>
      </c>
      <c r="Y295" s="26">
        <v>0</v>
      </c>
      <c r="Z295" s="26">
        <v>0</v>
      </c>
      <c r="AA295" s="26">
        <v>0</v>
      </c>
      <c r="AB295" s="26">
        <v>0</v>
      </c>
      <c r="AC295" s="26">
        <v>0</v>
      </c>
      <c r="AD295" s="26">
        <v>0</v>
      </c>
      <c r="AE295" s="14">
        <f t="shared" si="93"/>
        <v>5355</v>
      </c>
      <c r="AF295" s="14">
        <v>5355</v>
      </c>
      <c r="AG295" s="14">
        <v>0</v>
      </c>
      <c r="AH295" s="14">
        <v>0</v>
      </c>
      <c r="AI295" s="14">
        <v>0</v>
      </c>
      <c r="AJ295" s="14">
        <v>0</v>
      </c>
      <c r="AK295" s="14">
        <v>0</v>
      </c>
      <c r="AL295" s="14">
        <f t="shared" si="94"/>
        <v>0</v>
      </c>
      <c r="AM295" s="14">
        <v>0</v>
      </c>
      <c r="AN295" s="14">
        <f t="shared" si="95"/>
        <v>0</v>
      </c>
      <c r="AO295" s="14">
        <v>0</v>
      </c>
      <c r="AP295" s="14">
        <f t="shared" si="96"/>
        <v>0</v>
      </c>
      <c r="AQ295" s="14"/>
      <c r="AR295" s="14">
        <v>0</v>
      </c>
      <c r="AS295" s="14">
        <f t="shared" si="97"/>
        <v>0</v>
      </c>
      <c r="AT295" s="14">
        <v>0</v>
      </c>
    </row>
    <row r="296" spans="1:46" ht="13.5" customHeight="1">
      <c r="A296" s="30" t="s">
        <v>542</v>
      </c>
      <c r="B296" s="30"/>
      <c r="C296" s="30"/>
      <c r="D296" s="5" t="s">
        <v>543</v>
      </c>
      <c r="E296" s="27">
        <v>2581.867486</v>
      </c>
      <c r="F296" s="25">
        <f>SUM(F297:F299)</f>
        <v>2581.867486</v>
      </c>
      <c r="G296" s="26">
        <v>0</v>
      </c>
      <c r="H296" s="26">
        <v>0</v>
      </c>
      <c r="I296" s="26">
        <v>0</v>
      </c>
      <c r="J296" s="26">
        <v>0</v>
      </c>
      <c r="K296" s="26">
        <v>0</v>
      </c>
      <c r="L296" s="26">
        <v>0</v>
      </c>
      <c r="M296" s="26">
        <v>2581.867486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0</v>
      </c>
      <c r="V296" s="26">
        <v>0</v>
      </c>
      <c r="W296" s="26">
        <v>0</v>
      </c>
      <c r="X296" s="26">
        <v>0</v>
      </c>
      <c r="Y296" s="26">
        <v>0</v>
      </c>
      <c r="Z296" s="26">
        <v>0</v>
      </c>
      <c r="AA296" s="26">
        <v>0</v>
      </c>
      <c r="AB296" s="26">
        <v>0</v>
      </c>
      <c r="AC296" s="26">
        <v>0</v>
      </c>
      <c r="AD296" s="26">
        <v>0</v>
      </c>
      <c r="AE296" s="14">
        <f t="shared" si="93"/>
        <v>0</v>
      </c>
      <c r="AF296" s="14">
        <f aca="true" t="shared" si="103" ref="AF296:AK296">SUM(AF297:AF299)</f>
        <v>0</v>
      </c>
      <c r="AG296" s="14">
        <f t="shared" si="103"/>
        <v>0</v>
      </c>
      <c r="AH296" s="14">
        <f t="shared" si="103"/>
        <v>0</v>
      </c>
      <c r="AI296" s="14">
        <f t="shared" si="103"/>
        <v>0</v>
      </c>
      <c r="AJ296" s="14">
        <f t="shared" si="103"/>
        <v>0</v>
      </c>
      <c r="AK296" s="14">
        <f t="shared" si="103"/>
        <v>0</v>
      </c>
      <c r="AL296" s="14">
        <f t="shared" si="94"/>
        <v>0</v>
      </c>
      <c r="AM296" s="14">
        <f>SUM(AM297:AM299)</f>
        <v>0</v>
      </c>
      <c r="AN296" s="14">
        <f t="shared" si="95"/>
        <v>0</v>
      </c>
      <c r="AO296" s="14">
        <f>SUM(AO297:AO299)</f>
        <v>0</v>
      </c>
      <c r="AP296" s="14">
        <f t="shared" si="96"/>
        <v>0</v>
      </c>
      <c r="AQ296" s="14"/>
      <c r="AR296" s="14">
        <f>SUM(AR297:AR299)</f>
        <v>0</v>
      </c>
      <c r="AS296" s="14">
        <f t="shared" si="97"/>
        <v>0</v>
      </c>
      <c r="AT296" s="14">
        <f>SUM(AT297:AT299)</f>
        <v>0</v>
      </c>
    </row>
    <row r="297" spans="1:46" ht="13.5" customHeight="1">
      <c r="A297" s="30" t="s">
        <v>544</v>
      </c>
      <c r="B297" s="30"/>
      <c r="C297" s="30"/>
      <c r="D297" s="5" t="s">
        <v>545</v>
      </c>
      <c r="E297" s="27">
        <v>137.867486</v>
      </c>
      <c r="F297" s="25">
        <v>137.867486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137.867486</v>
      </c>
      <c r="N297" s="26">
        <v>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0</v>
      </c>
      <c r="V297" s="26">
        <v>0</v>
      </c>
      <c r="W297" s="26">
        <v>0</v>
      </c>
      <c r="X297" s="26">
        <v>0</v>
      </c>
      <c r="Y297" s="26">
        <v>0</v>
      </c>
      <c r="Z297" s="26">
        <v>0</v>
      </c>
      <c r="AA297" s="26">
        <v>0</v>
      </c>
      <c r="AB297" s="26">
        <v>0</v>
      </c>
      <c r="AC297" s="26">
        <v>0</v>
      </c>
      <c r="AD297" s="26">
        <v>0</v>
      </c>
      <c r="AE297" s="14">
        <f t="shared" si="93"/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f t="shared" si="94"/>
        <v>0</v>
      </c>
      <c r="AM297" s="14">
        <v>0</v>
      </c>
      <c r="AN297" s="14">
        <f t="shared" si="95"/>
        <v>0</v>
      </c>
      <c r="AO297" s="14">
        <v>0</v>
      </c>
      <c r="AP297" s="14">
        <f t="shared" si="96"/>
        <v>0</v>
      </c>
      <c r="AQ297" s="14"/>
      <c r="AR297" s="14">
        <v>0</v>
      </c>
      <c r="AS297" s="14">
        <f t="shared" si="97"/>
        <v>0</v>
      </c>
      <c r="AT297" s="14">
        <v>0</v>
      </c>
    </row>
    <row r="298" spans="1:46" ht="13.5" customHeight="1">
      <c r="A298" s="30" t="s">
        <v>546</v>
      </c>
      <c r="B298" s="30"/>
      <c r="C298" s="30"/>
      <c r="D298" s="5" t="s">
        <v>547</v>
      </c>
      <c r="E298" s="27">
        <v>850</v>
      </c>
      <c r="F298" s="25">
        <v>850</v>
      </c>
      <c r="G298" s="26">
        <v>0</v>
      </c>
      <c r="H298" s="26">
        <v>0</v>
      </c>
      <c r="I298" s="26">
        <v>0</v>
      </c>
      <c r="J298" s="26">
        <v>0</v>
      </c>
      <c r="K298" s="26">
        <v>0</v>
      </c>
      <c r="L298" s="26">
        <v>0</v>
      </c>
      <c r="M298" s="26">
        <v>850</v>
      </c>
      <c r="N298" s="26">
        <v>0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0</v>
      </c>
      <c r="V298" s="26">
        <v>0</v>
      </c>
      <c r="W298" s="26">
        <v>0</v>
      </c>
      <c r="X298" s="26">
        <v>0</v>
      </c>
      <c r="Y298" s="26">
        <v>0</v>
      </c>
      <c r="Z298" s="26">
        <v>0</v>
      </c>
      <c r="AA298" s="26">
        <v>0</v>
      </c>
      <c r="AB298" s="26">
        <v>0</v>
      </c>
      <c r="AC298" s="26">
        <v>0</v>
      </c>
      <c r="AD298" s="26">
        <v>0</v>
      </c>
      <c r="AE298" s="14">
        <f t="shared" si="93"/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f t="shared" si="94"/>
        <v>0</v>
      </c>
      <c r="AM298" s="14">
        <v>0</v>
      </c>
      <c r="AN298" s="14">
        <f t="shared" si="95"/>
        <v>0</v>
      </c>
      <c r="AO298" s="14">
        <v>0</v>
      </c>
      <c r="AP298" s="14">
        <f t="shared" si="96"/>
        <v>0</v>
      </c>
      <c r="AQ298" s="14"/>
      <c r="AR298" s="14">
        <v>0</v>
      </c>
      <c r="AS298" s="14">
        <f t="shared" si="97"/>
        <v>0</v>
      </c>
      <c r="AT298" s="14">
        <v>0</v>
      </c>
    </row>
    <row r="299" spans="1:46" ht="13.5" customHeight="1">
      <c r="A299" s="30" t="s">
        <v>548</v>
      </c>
      <c r="B299" s="30"/>
      <c r="C299" s="30"/>
      <c r="D299" s="5" t="s">
        <v>549</v>
      </c>
      <c r="E299" s="27">
        <v>1594</v>
      </c>
      <c r="F299" s="25">
        <v>1594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1594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  <c r="Z299" s="26">
        <v>0</v>
      </c>
      <c r="AA299" s="26">
        <v>0</v>
      </c>
      <c r="AB299" s="26">
        <v>0</v>
      </c>
      <c r="AC299" s="26">
        <v>0</v>
      </c>
      <c r="AD299" s="26">
        <v>0</v>
      </c>
      <c r="AE299" s="14">
        <f t="shared" si="93"/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f t="shared" si="94"/>
        <v>0</v>
      </c>
      <c r="AM299" s="14">
        <v>0</v>
      </c>
      <c r="AN299" s="14">
        <f t="shared" si="95"/>
        <v>0</v>
      </c>
      <c r="AO299" s="14">
        <v>0</v>
      </c>
      <c r="AP299" s="14">
        <f t="shared" si="96"/>
        <v>0</v>
      </c>
      <c r="AQ299" s="14"/>
      <c r="AR299" s="14">
        <v>0</v>
      </c>
      <c r="AS299" s="14">
        <f t="shared" si="97"/>
        <v>0</v>
      </c>
      <c r="AT299" s="14">
        <v>0</v>
      </c>
    </row>
    <row r="300" spans="1:46" ht="13.5" customHeight="1">
      <c r="A300" s="30" t="s">
        <v>550</v>
      </c>
      <c r="B300" s="30"/>
      <c r="C300" s="30"/>
      <c r="D300" s="5" t="s">
        <v>551</v>
      </c>
      <c r="E300" s="27">
        <v>880.98218</v>
      </c>
      <c r="F300" s="25">
        <f>SUM(F301:F303)</f>
        <v>880.98218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227.94</v>
      </c>
      <c r="N300" s="26">
        <v>0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0</v>
      </c>
      <c r="V300" s="26">
        <v>0</v>
      </c>
      <c r="W300" s="26">
        <v>0</v>
      </c>
      <c r="X300" s="26">
        <v>0</v>
      </c>
      <c r="Y300" s="26">
        <v>0</v>
      </c>
      <c r="Z300" s="26">
        <v>0</v>
      </c>
      <c r="AA300" s="26">
        <v>0</v>
      </c>
      <c r="AB300" s="26">
        <v>0</v>
      </c>
      <c r="AC300" s="26">
        <v>0</v>
      </c>
      <c r="AD300" s="26">
        <v>0</v>
      </c>
      <c r="AE300" s="14">
        <f t="shared" si="93"/>
        <v>653.04218</v>
      </c>
      <c r="AF300" s="14">
        <f aca="true" t="shared" si="104" ref="AF300:AK300">SUM(AF301:AF303)</f>
        <v>0</v>
      </c>
      <c r="AG300" s="14">
        <f t="shared" si="104"/>
        <v>653.04218</v>
      </c>
      <c r="AH300" s="14">
        <f t="shared" si="104"/>
        <v>0</v>
      </c>
      <c r="AI300" s="14">
        <f t="shared" si="104"/>
        <v>0</v>
      </c>
      <c r="AJ300" s="14">
        <f t="shared" si="104"/>
        <v>0</v>
      </c>
      <c r="AK300" s="14">
        <f t="shared" si="104"/>
        <v>0</v>
      </c>
      <c r="AL300" s="14">
        <f t="shared" si="94"/>
        <v>0</v>
      </c>
      <c r="AM300" s="14">
        <f>SUM(AM301:AM303)</f>
        <v>0</v>
      </c>
      <c r="AN300" s="14">
        <f t="shared" si="95"/>
        <v>0</v>
      </c>
      <c r="AO300" s="14">
        <f>SUM(AO301:AO303)</f>
        <v>0</v>
      </c>
      <c r="AP300" s="14">
        <f t="shared" si="96"/>
        <v>0</v>
      </c>
      <c r="AQ300" s="14"/>
      <c r="AR300" s="14">
        <f>SUM(AR301:AR303)</f>
        <v>0</v>
      </c>
      <c r="AS300" s="14">
        <f t="shared" si="97"/>
        <v>0</v>
      </c>
      <c r="AT300" s="14">
        <f>SUM(AT301:AT303)</f>
        <v>0</v>
      </c>
    </row>
    <row r="301" spans="1:46" ht="13.5" customHeight="1">
      <c r="A301" s="30" t="s">
        <v>552</v>
      </c>
      <c r="B301" s="30"/>
      <c r="C301" s="30"/>
      <c r="D301" s="5" t="s">
        <v>553</v>
      </c>
      <c r="E301" s="27">
        <v>653.04218</v>
      </c>
      <c r="F301" s="25">
        <v>653.04218</v>
      </c>
      <c r="G301" s="26">
        <v>0</v>
      </c>
      <c r="H301" s="26">
        <v>0</v>
      </c>
      <c r="I301" s="26">
        <v>0</v>
      </c>
      <c r="J301" s="26">
        <v>0</v>
      </c>
      <c r="K301" s="26">
        <v>0</v>
      </c>
      <c r="L301" s="26">
        <v>0</v>
      </c>
      <c r="M301" s="26">
        <v>0</v>
      </c>
      <c r="N301" s="26">
        <v>0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0</v>
      </c>
      <c r="V301" s="26">
        <v>0</v>
      </c>
      <c r="W301" s="26">
        <v>0</v>
      </c>
      <c r="X301" s="26">
        <v>0</v>
      </c>
      <c r="Y301" s="26">
        <v>0</v>
      </c>
      <c r="Z301" s="26">
        <v>0</v>
      </c>
      <c r="AA301" s="26">
        <v>0</v>
      </c>
      <c r="AB301" s="26">
        <v>0</v>
      </c>
      <c r="AC301" s="26">
        <v>0</v>
      </c>
      <c r="AD301" s="26">
        <v>0</v>
      </c>
      <c r="AE301" s="14">
        <f t="shared" si="93"/>
        <v>653.04218</v>
      </c>
      <c r="AF301" s="14">
        <v>0</v>
      </c>
      <c r="AG301" s="14">
        <v>653.04218</v>
      </c>
      <c r="AH301" s="14">
        <v>0</v>
      </c>
      <c r="AI301" s="14">
        <v>0</v>
      </c>
      <c r="AJ301" s="14">
        <v>0</v>
      </c>
      <c r="AK301" s="14">
        <v>0</v>
      </c>
      <c r="AL301" s="14">
        <f t="shared" si="94"/>
        <v>0</v>
      </c>
      <c r="AM301" s="14">
        <v>0</v>
      </c>
      <c r="AN301" s="14">
        <f t="shared" si="95"/>
        <v>0</v>
      </c>
      <c r="AO301" s="14">
        <v>0</v>
      </c>
      <c r="AP301" s="14">
        <f t="shared" si="96"/>
        <v>0</v>
      </c>
      <c r="AQ301" s="14"/>
      <c r="AR301" s="14">
        <v>0</v>
      </c>
      <c r="AS301" s="14">
        <f t="shared" si="97"/>
        <v>0</v>
      </c>
      <c r="AT301" s="14">
        <v>0</v>
      </c>
    </row>
    <row r="302" spans="1:46" ht="13.5" customHeight="1">
      <c r="A302" s="30" t="s">
        <v>554</v>
      </c>
      <c r="B302" s="30"/>
      <c r="C302" s="30"/>
      <c r="D302" s="5" t="s">
        <v>555</v>
      </c>
      <c r="E302" s="27">
        <v>142</v>
      </c>
      <c r="F302" s="25">
        <v>142</v>
      </c>
      <c r="G302" s="26">
        <v>0</v>
      </c>
      <c r="H302" s="26">
        <v>0</v>
      </c>
      <c r="I302" s="26">
        <v>0</v>
      </c>
      <c r="J302" s="26">
        <v>0</v>
      </c>
      <c r="K302" s="26">
        <v>0</v>
      </c>
      <c r="L302" s="26">
        <v>0</v>
      </c>
      <c r="M302" s="26">
        <v>142</v>
      </c>
      <c r="N302" s="26">
        <v>0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0</v>
      </c>
      <c r="V302" s="26">
        <v>0</v>
      </c>
      <c r="W302" s="26">
        <v>0</v>
      </c>
      <c r="X302" s="26">
        <v>0</v>
      </c>
      <c r="Y302" s="26">
        <v>0</v>
      </c>
      <c r="Z302" s="26">
        <v>0</v>
      </c>
      <c r="AA302" s="26">
        <v>0</v>
      </c>
      <c r="AB302" s="26">
        <v>0</v>
      </c>
      <c r="AC302" s="26">
        <v>0</v>
      </c>
      <c r="AD302" s="26">
        <v>0</v>
      </c>
      <c r="AE302" s="14">
        <f t="shared" si="93"/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f t="shared" si="94"/>
        <v>0</v>
      </c>
      <c r="AM302" s="14">
        <v>0</v>
      </c>
      <c r="AN302" s="14">
        <f t="shared" si="95"/>
        <v>0</v>
      </c>
      <c r="AO302" s="14">
        <v>0</v>
      </c>
      <c r="AP302" s="14">
        <f t="shared" si="96"/>
        <v>0</v>
      </c>
      <c r="AQ302" s="14"/>
      <c r="AR302" s="14">
        <v>0</v>
      </c>
      <c r="AS302" s="14">
        <f t="shared" si="97"/>
        <v>0</v>
      </c>
      <c r="AT302" s="14">
        <v>0</v>
      </c>
    </row>
    <row r="303" spans="1:46" ht="13.5" customHeight="1">
      <c r="A303" s="30" t="s">
        <v>556</v>
      </c>
      <c r="B303" s="30"/>
      <c r="C303" s="30"/>
      <c r="D303" s="5" t="s">
        <v>557</v>
      </c>
      <c r="E303" s="27">
        <v>85.94</v>
      </c>
      <c r="F303" s="25">
        <v>85.94</v>
      </c>
      <c r="G303" s="26">
        <v>0</v>
      </c>
      <c r="H303" s="26">
        <v>0</v>
      </c>
      <c r="I303" s="26">
        <v>0</v>
      </c>
      <c r="J303" s="26">
        <v>0</v>
      </c>
      <c r="K303" s="26">
        <v>0</v>
      </c>
      <c r="L303" s="26">
        <v>0</v>
      </c>
      <c r="M303" s="26">
        <v>85.94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0</v>
      </c>
      <c r="Z303" s="26">
        <v>0</v>
      </c>
      <c r="AA303" s="26">
        <v>0</v>
      </c>
      <c r="AB303" s="26">
        <v>0</v>
      </c>
      <c r="AC303" s="26">
        <v>0</v>
      </c>
      <c r="AD303" s="26">
        <v>0</v>
      </c>
      <c r="AE303" s="14">
        <f t="shared" si="93"/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f t="shared" si="94"/>
        <v>0</v>
      </c>
      <c r="AM303" s="14">
        <v>0</v>
      </c>
      <c r="AN303" s="14">
        <f t="shared" si="95"/>
        <v>0</v>
      </c>
      <c r="AO303" s="14">
        <v>0</v>
      </c>
      <c r="AP303" s="14">
        <f t="shared" si="96"/>
        <v>0</v>
      </c>
      <c r="AQ303" s="14"/>
      <c r="AR303" s="14">
        <v>0</v>
      </c>
      <c r="AS303" s="14">
        <f t="shared" si="97"/>
        <v>0</v>
      </c>
      <c r="AT303" s="14">
        <v>0</v>
      </c>
    </row>
    <row r="304" spans="1:46" ht="13.5" customHeight="1">
      <c r="A304" s="30" t="s">
        <v>558</v>
      </c>
      <c r="B304" s="30"/>
      <c r="C304" s="30"/>
      <c r="D304" s="5" t="s">
        <v>559</v>
      </c>
      <c r="E304" s="27">
        <v>588.675415</v>
      </c>
      <c r="F304" s="25">
        <f>SUM(F305:F308)</f>
        <v>588.675415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26">
        <v>0</v>
      </c>
      <c r="M304" s="26">
        <v>588.675415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0</v>
      </c>
      <c r="Z304" s="26">
        <v>0</v>
      </c>
      <c r="AA304" s="26">
        <v>0</v>
      </c>
      <c r="AB304" s="26">
        <v>0</v>
      </c>
      <c r="AC304" s="26">
        <v>0</v>
      </c>
      <c r="AD304" s="26">
        <v>0</v>
      </c>
      <c r="AE304" s="14">
        <f t="shared" si="93"/>
        <v>0</v>
      </c>
      <c r="AF304" s="14">
        <f aca="true" t="shared" si="105" ref="AF304:AK304">SUM(AF305:AF308)</f>
        <v>0</v>
      </c>
      <c r="AG304" s="14">
        <f t="shared" si="105"/>
        <v>0</v>
      </c>
      <c r="AH304" s="14">
        <f t="shared" si="105"/>
        <v>0</v>
      </c>
      <c r="AI304" s="14">
        <f t="shared" si="105"/>
        <v>0</v>
      </c>
      <c r="AJ304" s="14">
        <f t="shared" si="105"/>
        <v>0</v>
      </c>
      <c r="AK304" s="14">
        <f t="shared" si="105"/>
        <v>0</v>
      </c>
      <c r="AL304" s="14">
        <f t="shared" si="94"/>
        <v>0</v>
      </c>
      <c r="AM304" s="14">
        <f>SUM(AM305:AM308)</f>
        <v>0</v>
      </c>
      <c r="AN304" s="14">
        <f t="shared" si="95"/>
        <v>0</v>
      </c>
      <c r="AO304" s="14">
        <f>SUM(AO305:AO308)</f>
        <v>0</v>
      </c>
      <c r="AP304" s="14">
        <f t="shared" si="96"/>
        <v>0</v>
      </c>
      <c r="AQ304" s="14"/>
      <c r="AR304" s="14">
        <f>SUM(AR305:AR308)</f>
        <v>0</v>
      </c>
      <c r="AS304" s="14">
        <f t="shared" si="97"/>
        <v>0</v>
      </c>
      <c r="AT304" s="14">
        <f>SUM(AT305:AT308)</f>
        <v>0</v>
      </c>
    </row>
    <row r="305" spans="1:46" ht="13.5" customHeight="1">
      <c r="A305" s="30" t="s">
        <v>560</v>
      </c>
      <c r="B305" s="30"/>
      <c r="C305" s="30"/>
      <c r="D305" s="5" t="s">
        <v>561</v>
      </c>
      <c r="E305" s="27">
        <v>104.48</v>
      </c>
      <c r="F305" s="25">
        <v>104.48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104.48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  <c r="Z305" s="26">
        <v>0</v>
      </c>
      <c r="AA305" s="26">
        <v>0</v>
      </c>
      <c r="AB305" s="26">
        <v>0</v>
      </c>
      <c r="AC305" s="26">
        <v>0</v>
      </c>
      <c r="AD305" s="26">
        <v>0</v>
      </c>
      <c r="AE305" s="14">
        <f t="shared" si="93"/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f t="shared" si="94"/>
        <v>0</v>
      </c>
      <c r="AM305" s="14">
        <v>0</v>
      </c>
      <c r="AN305" s="14">
        <f t="shared" si="95"/>
        <v>0</v>
      </c>
      <c r="AO305" s="14">
        <v>0</v>
      </c>
      <c r="AP305" s="14">
        <f t="shared" si="96"/>
        <v>0</v>
      </c>
      <c r="AQ305" s="14"/>
      <c r="AR305" s="14">
        <v>0</v>
      </c>
      <c r="AS305" s="14">
        <f t="shared" si="97"/>
        <v>0</v>
      </c>
      <c r="AT305" s="14">
        <v>0</v>
      </c>
    </row>
    <row r="306" spans="1:46" ht="13.5" customHeight="1">
      <c r="A306" s="30" t="s">
        <v>562</v>
      </c>
      <c r="B306" s="30"/>
      <c r="C306" s="30"/>
      <c r="D306" s="5" t="s">
        <v>563</v>
      </c>
      <c r="E306" s="27">
        <v>225</v>
      </c>
      <c r="F306" s="25">
        <v>225</v>
      </c>
      <c r="G306" s="26">
        <v>0</v>
      </c>
      <c r="H306" s="26">
        <v>0</v>
      </c>
      <c r="I306" s="26">
        <v>0</v>
      </c>
      <c r="J306" s="26">
        <v>0</v>
      </c>
      <c r="K306" s="26">
        <v>0</v>
      </c>
      <c r="L306" s="26">
        <v>0</v>
      </c>
      <c r="M306" s="26">
        <v>225</v>
      </c>
      <c r="N306" s="26">
        <v>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0</v>
      </c>
      <c r="X306" s="26">
        <v>0</v>
      </c>
      <c r="Y306" s="26">
        <v>0</v>
      </c>
      <c r="Z306" s="26">
        <v>0</v>
      </c>
      <c r="AA306" s="26">
        <v>0</v>
      </c>
      <c r="AB306" s="26">
        <v>0</v>
      </c>
      <c r="AC306" s="26">
        <v>0</v>
      </c>
      <c r="AD306" s="26">
        <v>0</v>
      </c>
      <c r="AE306" s="14">
        <f t="shared" si="93"/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f t="shared" si="94"/>
        <v>0</v>
      </c>
      <c r="AM306" s="14">
        <v>0</v>
      </c>
      <c r="AN306" s="14">
        <f t="shared" si="95"/>
        <v>0</v>
      </c>
      <c r="AO306" s="14">
        <v>0</v>
      </c>
      <c r="AP306" s="14">
        <f t="shared" si="96"/>
        <v>0</v>
      </c>
      <c r="AQ306" s="14"/>
      <c r="AR306" s="14">
        <v>0</v>
      </c>
      <c r="AS306" s="14">
        <f t="shared" si="97"/>
        <v>0</v>
      </c>
      <c r="AT306" s="14">
        <v>0</v>
      </c>
    </row>
    <row r="307" spans="1:46" ht="13.5" customHeight="1">
      <c r="A307" s="30" t="s">
        <v>564</v>
      </c>
      <c r="B307" s="30"/>
      <c r="C307" s="30"/>
      <c r="D307" s="5" t="s">
        <v>565</v>
      </c>
      <c r="E307" s="27">
        <v>53</v>
      </c>
      <c r="F307" s="25">
        <v>53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53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0</v>
      </c>
      <c r="Z307" s="26">
        <v>0</v>
      </c>
      <c r="AA307" s="26">
        <v>0</v>
      </c>
      <c r="AB307" s="26">
        <v>0</v>
      </c>
      <c r="AC307" s="26">
        <v>0</v>
      </c>
      <c r="AD307" s="26">
        <v>0</v>
      </c>
      <c r="AE307" s="14">
        <f t="shared" si="93"/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f t="shared" si="94"/>
        <v>0</v>
      </c>
      <c r="AM307" s="14">
        <v>0</v>
      </c>
      <c r="AN307" s="14">
        <f t="shared" si="95"/>
        <v>0</v>
      </c>
      <c r="AO307" s="14">
        <v>0</v>
      </c>
      <c r="AP307" s="14">
        <f t="shared" si="96"/>
        <v>0</v>
      </c>
      <c r="AQ307" s="14"/>
      <c r="AR307" s="14">
        <v>0</v>
      </c>
      <c r="AS307" s="14">
        <f t="shared" si="97"/>
        <v>0</v>
      </c>
      <c r="AT307" s="14">
        <v>0</v>
      </c>
    </row>
    <row r="308" spans="1:46" ht="13.5" customHeight="1">
      <c r="A308" s="30" t="s">
        <v>566</v>
      </c>
      <c r="B308" s="30"/>
      <c r="C308" s="30"/>
      <c r="D308" s="5" t="s">
        <v>567</v>
      </c>
      <c r="E308" s="27">
        <v>206.195415</v>
      </c>
      <c r="F308" s="25">
        <v>206.195415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206.195415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0</v>
      </c>
      <c r="V308" s="26">
        <v>0</v>
      </c>
      <c r="W308" s="26">
        <v>0</v>
      </c>
      <c r="X308" s="26">
        <v>0</v>
      </c>
      <c r="Y308" s="26">
        <v>0</v>
      </c>
      <c r="Z308" s="26">
        <v>0</v>
      </c>
      <c r="AA308" s="26">
        <v>0</v>
      </c>
      <c r="AB308" s="26">
        <v>0</v>
      </c>
      <c r="AC308" s="26">
        <v>0</v>
      </c>
      <c r="AD308" s="26">
        <v>0</v>
      </c>
      <c r="AE308" s="14">
        <f t="shared" si="93"/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f t="shared" si="94"/>
        <v>0</v>
      </c>
      <c r="AM308" s="14">
        <v>0</v>
      </c>
      <c r="AN308" s="14">
        <f t="shared" si="95"/>
        <v>0</v>
      </c>
      <c r="AO308" s="14">
        <v>0</v>
      </c>
      <c r="AP308" s="14">
        <f t="shared" si="96"/>
        <v>0</v>
      </c>
      <c r="AQ308" s="14"/>
      <c r="AR308" s="14">
        <v>0</v>
      </c>
      <c r="AS308" s="14">
        <f t="shared" si="97"/>
        <v>0</v>
      </c>
      <c r="AT308" s="14">
        <v>0</v>
      </c>
    </row>
    <row r="309" spans="1:46" ht="13.5" customHeight="1">
      <c r="A309" s="30" t="s">
        <v>568</v>
      </c>
      <c r="B309" s="30"/>
      <c r="C309" s="30"/>
      <c r="D309" s="5" t="s">
        <v>569</v>
      </c>
      <c r="E309" s="27">
        <v>205</v>
      </c>
      <c r="F309" s="25">
        <f>SUM(F310:F311)</f>
        <v>205</v>
      </c>
      <c r="G309" s="26">
        <v>28.951200000000004</v>
      </c>
      <c r="H309" s="26">
        <v>14.3131</v>
      </c>
      <c r="I309" s="26">
        <v>6.6097</v>
      </c>
      <c r="J309" s="26">
        <v>0.7774</v>
      </c>
      <c r="K309" s="26">
        <v>7.251</v>
      </c>
      <c r="L309" s="26">
        <v>0</v>
      </c>
      <c r="M309" s="26">
        <v>174.28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0</v>
      </c>
      <c r="V309" s="26">
        <v>0</v>
      </c>
      <c r="W309" s="26">
        <v>0</v>
      </c>
      <c r="X309" s="26">
        <v>0</v>
      </c>
      <c r="Y309" s="26">
        <v>0</v>
      </c>
      <c r="Z309" s="26">
        <v>0</v>
      </c>
      <c r="AA309" s="26">
        <v>0</v>
      </c>
      <c r="AB309" s="26">
        <v>0</v>
      </c>
      <c r="AC309" s="26">
        <v>0</v>
      </c>
      <c r="AD309" s="26">
        <v>0</v>
      </c>
      <c r="AE309" s="14">
        <f t="shared" si="93"/>
        <v>2.21176</v>
      </c>
      <c r="AF309" s="14">
        <f aca="true" t="shared" si="106" ref="AF309:AK309">SUM(AF310:AF311)</f>
        <v>0</v>
      </c>
      <c r="AG309" s="14">
        <f t="shared" si="106"/>
        <v>0</v>
      </c>
      <c r="AH309" s="14">
        <f t="shared" si="106"/>
        <v>0</v>
      </c>
      <c r="AI309" s="14">
        <f t="shared" si="106"/>
        <v>0</v>
      </c>
      <c r="AJ309" s="14">
        <f t="shared" si="106"/>
        <v>2.21176</v>
      </c>
      <c r="AK309" s="14">
        <f t="shared" si="106"/>
        <v>0</v>
      </c>
      <c r="AL309" s="14">
        <f t="shared" si="94"/>
        <v>0</v>
      </c>
      <c r="AM309" s="14">
        <f>SUM(AM310:AM311)</f>
        <v>0</v>
      </c>
      <c r="AN309" s="14">
        <f t="shared" si="95"/>
        <v>0</v>
      </c>
      <c r="AO309" s="14">
        <f>SUM(AO310:AO311)</f>
        <v>0</v>
      </c>
      <c r="AP309" s="14">
        <f t="shared" si="96"/>
        <v>0</v>
      </c>
      <c r="AQ309" s="14"/>
      <c r="AR309" s="14">
        <f>SUM(AR310:AR311)</f>
        <v>0</v>
      </c>
      <c r="AS309" s="14">
        <f t="shared" si="97"/>
        <v>0</v>
      </c>
      <c r="AT309" s="14">
        <f>SUM(AT310:AT311)</f>
        <v>0</v>
      </c>
    </row>
    <row r="310" spans="1:46" ht="13.5" customHeight="1">
      <c r="A310" s="30" t="s">
        <v>570</v>
      </c>
      <c r="B310" s="30"/>
      <c r="C310" s="30"/>
      <c r="D310" s="5" t="s">
        <v>571</v>
      </c>
      <c r="E310" s="27">
        <v>171</v>
      </c>
      <c r="F310" s="25">
        <v>171</v>
      </c>
      <c r="G310" s="26">
        <v>28.951200000000004</v>
      </c>
      <c r="H310" s="26">
        <v>14.3131</v>
      </c>
      <c r="I310" s="26">
        <v>6.6097</v>
      </c>
      <c r="J310" s="26">
        <v>0.7774</v>
      </c>
      <c r="K310" s="26">
        <v>7.251</v>
      </c>
      <c r="L310" s="26">
        <v>0</v>
      </c>
      <c r="M310" s="26">
        <v>140.28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0</v>
      </c>
      <c r="V310" s="26">
        <v>0</v>
      </c>
      <c r="W310" s="26">
        <v>0</v>
      </c>
      <c r="X310" s="26">
        <v>0</v>
      </c>
      <c r="Y310" s="26">
        <v>0</v>
      </c>
      <c r="Z310" s="26">
        <v>0</v>
      </c>
      <c r="AA310" s="26">
        <v>0</v>
      </c>
      <c r="AB310" s="26">
        <v>0</v>
      </c>
      <c r="AC310" s="26">
        <v>0</v>
      </c>
      <c r="AD310" s="26">
        <v>0</v>
      </c>
      <c r="AE310" s="14">
        <f t="shared" si="93"/>
        <v>2.21176</v>
      </c>
      <c r="AF310" s="14">
        <v>0</v>
      </c>
      <c r="AG310" s="14">
        <v>0</v>
      </c>
      <c r="AH310" s="14">
        <v>0</v>
      </c>
      <c r="AI310" s="14">
        <v>0</v>
      </c>
      <c r="AJ310" s="14">
        <v>2.21176</v>
      </c>
      <c r="AK310" s="14">
        <v>0</v>
      </c>
      <c r="AL310" s="14">
        <f t="shared" si="94"/>
        <v>0</v>
      </c>
      <c r="AM310" s="14">
        <v>0</v>
      </c>
      <c r="AN310" s="14">
        <f t="shared" si="95"/>
        <v>0</v>
      </c>
      <c r="AO310" s="14">
        <v>0</v>
      </c>
      <c r="AP310" s="14">
        <f t="shared" si="96"/>
        <v>0</v>
      </c>
      <c r="AQ310" s="14"/>
      <c r="AR310" s="14">
        <v>0</v>
      </c>
      <c r="AS310" s="14">
        <f t="shared" si="97"/>
        <v>0</v>
      </c>
      <c r="AT310" s="14">
        <v>0</v>
      </c>
    </row>
    <row r="311" spans="1:46" ht="13.5" customHeight="1">
      <c r="A311" s="30" t="s">
        <v>572</v>
      </c>
      <c r="B311" s="30"/>
      <c r="C311" s="30"/>
      <c r="D311" s="5" t="s">
        <v>573</v>
      </c>
      <c r="E311" s="27">
        <v>34</v>
      </c>
      <c r="F311" s="25">
        <v>34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34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  <c r="Z311" s="26">
        <v>0</v>
      </c>
      <c r="AA311" s="26">
        <v>0</v>
      </c>
      <c r="AB311" s="26">
        <v>0</v>
      </c>
      <c r="AC311" s="26">
        <v>0</v>
      </c>
      <c r="AD311" s="26">
        <v>0</v>
      </c>
      <c r="AE311" s="14">
        <f t="shared" si="93"/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f t="shared" si="94"/>
        <v>0</v>
      </c>
      <c r="AM311" s="14">
        <v>0</v>
      </c>
      <c r="AN311" s="14">
        <f t="shared" si="95"/>
        <v>0</v>
      </c>
      <c r="AO311" s="14">
        <v>0</v>
      </c>
      <c r="AP311" s="14">
        <f t="shared" si="96"/>
        <v>0</v>
      </c>
      <c r="AQ311" s="14"/>
      <c r="AR311" s="14">
        <v>0</v>
      </c>
      <c r="AS311" s="14">
        <f t="shared" si="97"/>
        <v>0</v>
      </c>
      <c r="AT311" s="14">
        <v>0</v>
      </c>
    </row>
    <row r="312" spans="1:46" ht="13.5" customHeight="1">
      <c r="A312" s="30" t="s">
        <v>574</v>
      </c>
      <c r="B312" s="30"/>
      <c r="C312" s="30"/>
      <c r="D312" s="5" t="s">
        <v>575</v>
      </c>
      <c r="E312" s="27">
        <v>321.66742</v>
      </c>
      <c r="F312" s="25">
        <f>SUM(F313:F317)</f>
        <v>321.66742</v>
      </c>
      <c r="G312" s="26">
        <v>71.6476</v>
      </c>
      <c r="H312" s="26">
        <v>35.4072</v>
      </c>
      <c r="I312" s="26">
        <v>33.8728</v>
      </c>
      <c r="J312" s="26">
        <v>0</v>
      </c>
      <c r="K312" s="26">
        <v>0.2316</v>
      </c>
      <c r="L312" s="26">
        <v>2.136</v>
      </c>
      <c r="M312" s="26">
        <v>101.82000000000001</v>
      </c>
      <c r="N312" s="26">
        <v>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0</v>
      </c>
      <c r="V312" s="26">
        <v>0</v>
      </c>
      <c r="W312" s="26">
        <v>0</v>
      </c>
      <c r="X312" s="26">
        <v>0</v>
      </c>
      <c r="Y312" s="26">
        <v>0</v>
      </c>
      <c r="Z312" s="26">
        <v>0</v>
      </c>
      <c r="AA312" s="26">
        <v>0</v>
      </c>
      <c r="AB312" s="26">
        <v>0</v>
      </c>
      <c r="AC312" s="26">
        <v>0</v>
      </c>
      <c r="AD312" s="26">
        <v>0</v>
      </c>
      <c r="AE312" s="14">
        <f t="shared" si="93"/>
        <v>5.19982</v>
      </c>
      <c r="AF312" s="14">
        <f aca="true" t="shared" si="107" ref="AF312:AK312">SUM(AF313:AF317)</f>
        <v>0</v>
      </c>
      <c r="AG312" s="14">
        <f t="shared" si="107"/>
        <v>0</v>
      </c>
      <c r="AH312" s="14">
        <f t="shared" si="107"/>
        <v>0</v>
      </c>
      <c r="AI312" s="14">
        <f t="shared" si="107"/>
        <v>0</v>
      </c>
      <c r="AJ312" s="14">
        <f t="shared" si="107"/>
        <v>5.19982</v>
      </c>
      <c r="AK312" s="14">
        <f t="shared" si="107"/>
        <v>0</v>
      </c>
      <c r="AL312" s="14">
        <f t="shared" si="94"/>
        <v>0</v>
      </c>
      <c r="AM312" s="14">
        <f>SUM(AM313:AM317)</f>
        <v>0</v>
      </c>
      <c r="AN312" s="14">
        <f t="shared" si="95"/>
        <v>143</v>
      </c>
      <c r="AO312" s="14">
        <f>SUM(AO313:AO317)</f>
        <v>143</v>
      </c>
      <c r="AP312" s="14">
        <f t="shared" si="96"/>
        <v>0</v>
      </c>
      <c r="AQ312" s="14"/>
      <c r="AR312" s="14">
        <f>SUM(AR313:AR317)</f>
        <v>0</v>
      </c>
      <c r="AS312" s="14">
        <f t="shared" si="97"/>
        <v>0</v>
      </c>
      <c r="AT312" s="14">
        <f>SUM(AT313:AT317)</f>
        <v>0</v>
      </c>
    </row>
    <row r="313" spans="1:46" ht="13.5" customHeight="1">
      <c r="A313" s="30" t="s">
        <v>576</v>
      </c>
      <c r="B313" s="30"/>
      <c r="C313" s="30"/>
      <c r="D313" s="5" t="s">
        <v>40</v>
      </c>
      <c r="E313" s="27">
        <v>88.66741999999999</v>
      </c>
      <c r="F313" s="25">
        <v>88.66741999999999</v>
      </c>
      <c r="G313" s="26">
        <v>71.6476</v>
      </c>
      <c r="H313" s="26">
        <v>35.4072</v>
      </c>
      <c r="I313" s="26">
        <v>33.8728</v>
      </c>
      <c r="J313" s="26">
        <v>0</v>
      </c>
      <c r="K313" s="26">
        <v>0.2316</v>
      </c>
      <c r="L313" s="26">
        <v>2.136</v>
      </c>
      <c r="M313" s="26">
        <v>11.82</v>
      </c>
      <c r="N313" s="26">
        <v>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0</v>
      </c>
      <c r="V313" s="26">
        <v>0</v>
      </c>
      <c r="W313" s="26">
        <v>0</v>
      </c>
      <c r="X313" s="26">
        <v>0</v>
      </c>
      <c r="Y313" s="26">
        <v>0</v>
      </c>
      <c r="Z313" s="26">
        <v>0</v>
      </c>
      <c r="AA313" s="26">
        <v>0</v>
      </c>
      <c r="AB313" s="26">
        <v>0</v>
      </c>
      <c r="AC313" s="26">
        <v>0</v>
      </c>
      <c r="AD313" s="26">
        <v>0</v>
      </c>
      <c r="AE313" s="14">
        <f t="shared" si="93"/>
        <v>5.19982</v>
      </c>
      <c r="AF313" s="14">
        <v>0</v>
      </c>
      <c r="AG313" s="14">
        <v>0</v>
      </c>
      <c r="AH313" s="14">
        <v>0</v>
      </c>
      <c r="AI313" s="14">
        <v>0</v>
      </c>
      <c r="AJ313" s="14">
        <v>5.19982</v>
      </c>
      <c r="AK313" s="14">
        <v>0</v>
      </c>
      <c r="AL313" s="14">
        <f t="shared" si="94"/>
        <v>0</v>
      </c>
      <c r="AM313" s="14">
        <v>0</v>
      </c>
      <c r="AN313" s="14">
        <f t="shared" si="95"/>
        <v>0</v>
      </c>
      <c r="AO313" s="14">
        <v>0</v>
      </c>
      <c r="AP313" s="14">
        <f t="shared" si="96"/>
        <v>0</v>
      </c>
      <c r="AQ313" s="14"/>
      <c r="AR313" s="14">
        <v>0</v>
      </c>
      <c r="AS313" s="14">
        <f t="shared" si="97"/>
        <v>0</v>
      </c>
      <c r="AT313" s="14">
        <v>0</v>
      </c>
    </row>
    <row r="314" spans="1:46" ht="13.5" customHeight="1">
      <c r="A314" s="30" t="s">
        <v>577</v>
      </c>
      <c r="B314" s="30"/>
      <c r="C314" s="30"/>
      <c r="D314" s="5" t="s">
        <v>42</v>
      </c>
      <c r="E314" s="27">
        <v>41</v>
      </c>
      <c r="F314" s="25">
        <v>41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41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0</v>
      </c>
      <c r="Z314" s="26">
        <v>0</v>
      </c>
      <c r="AA314" s="26">
        <v>0</v>
      </c>
      <c r="AB314" s="26">
        <v>0</v>
      </c>
      <c r="AC314" s="26">
        <v>0</v>
      </c>
      <c r="AD314" s="26">
        <v>0</v>
      </c>
      <c r="AE314" s="14">
        <f t="shared" si="93"/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f t="shared" si="94"/>
        <v>0</v>
      </c>
      <c r="AM314" s="14">
        <v>0</v>
      </c>
      <c r="AN314" s="14">
        <f t="shared" si="95"/>
        <v>0</v>
      </c>
      <c r="AO314" s="14">
        <v>0</v>
      </c>
      <c r="AP314" s="14">
        <f t="shared" si="96"/>
        <v>0</v>
      </c>
      <c r="AQ314" s="14"/>
      <c r="AR314" s="14">
        <v>0</v>
      </c>
      <c r="AS314" s="14">
        <f t="shared" si="97"/>
        <v>0</v>
      </c>
      <c r="AT314" s="14">
        <v>0</v>
      </c>
    </row>
    <row r="315" spans="1:46" ht="13.5" customHeight="1">
      <c r="A315" s="30" t="s">
        <v>578</v>
      </c>
      <c r="B315" s="30"/>
      <c r="C315" s="30"/>
      <c r="D315" s="5" t="s">
        <v>579</v>
      </c>
      <c r="E315" s="27">
        <v>162</v>
      </c>
      <c r="F315" s="25">
        <v>162</v>
      </c>
      <c r="G315" s="26">
        <v>0</v>
      </c>
      <c r="H315" s="26">
        <v>0</v>
      </c>
      <c r="I315" s="26">
        <v>0</v>
      </c>
      <c r="J315" s="26">
        <v>0</v>
      </c>
      <c r="K315" s="26">
        <v>0</v>
      </c>
      <c r="L315" s="26">
        <v>0</v>
      </c>
      <c r="M315" s="26">
        <v>19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0</v>
      </c>
      <c r="Z315" s="26">
        <v>0</v>
      </c>
      <c r="AA315" s="26">
        <v>0</v>
      </c>
      <c r="AB315" s="26">
        <v>0</v>
      </c>
      <c r="AC315" s="26">
        <v>0</v>
      </c>
      <c r="AD315" s="26">
        <v>0</v>
      </c>
      <c r="AE315" s="14">
        <f t="shared" si="93"/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f t="shared" si="94"/>
        <v>0</v>
      </c>
      <c r="AM315" s="14">
        <v>0</v>
      </c>
      <c r="AN315" s="14">
        <f t="shared" si="95"/>
        <v>143</v>
      </c>
      <c r="AO315" s="14">
        <v>143</v>
      </c>
      <c r="AP315" s="14">
        <f t="shared" si="96"/>
        <v>0</v>
      </c>
      <c r="AQ315" s="14"/>
      <c r="AR315" s="14">
        <v>0</v>
      </c>
      <c r="AS315" s="14">
        <f t="shared" si="97"/>
        <v>0</v>
      </c>
      <c r="AT315" s="14">
        <v>0</v>
      </c>
    </row>
    <row r="316" spans="1:46" ht="13.5" customHeight="1">
      <c r="A316" s="30" t="s">
        <v>580</v>
      </c>
      <c r="B316" s="30"/>
      <c r="C316" s="30"/>
      <c r="D316" s="5" t="s">
        <v>581</v>
      </c>
      <c r="E316" s="27">
        <v>10</v>
      </c>
      <c r="F316" s="25">
        <v>10</v>
      </c>
      <c r="G316" s="26">
        <v>0</v>
      </c>
      <c r="H316" s="26">
        <v>0</v>
      </c>
      <c r="I316" s="26">
        <v>0</v>
      </c>
      <c r="J316" s="26">
        <v>0</v>
      </c>
      <c r="K316" s="26">
        <v>0</v>
      </c>
      <c r="L316" s="26">
        <v>0</v>
      </c>
      <c r="M316" s="26">
        <v>10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0</v>
      </c>
      <c r="Z316" s="26">
        <v>0</v>
      </c>
      <c r="AA316" s="26">
        <v>0</v>
      </c>
      <c r="AB316" s="26">
        <v>0</v>
      </c>
      <c r="AC316" s="26">
        <v>0</v>
      </c>
      <c r="AD316" s="26">
        <v>0</v>
      </c>
      <c r="AE316" s="14">
        <f t="shared" si="93"/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f t="shared" si="94"/>
        <v>0</v>
      </c>
      <c r="AM316" s="14">
        <v>0</v>
      </c>
      <c r="AN316" s="14">
        <f t="shared" si="95"/>
        <v>0</v>
      </c>
      <c r="AO316" s="14">
        <v>0</v>
      </c>
      <c r="AP316" s="14">
        <f t="shared" si="96"/>
        <v>0</v>
      </c>
      <c r="AQ316" s="14"/>
      <c r="AR316" s="14">
        <v>0</v>
      </c>
      <c r="AS316" s="14">
        <f t="shared" si="97"/>
        <v>0</v>
      </c>
      <c r="AT316" s="14">
        <v>0</v>
      </c>
    </row>
    <row r="317" spans="1:46" ht="13.5" customHeight="1">
      <c r="A317" s="30" t="s">
        <v>582</v>
      </c>
      <c r="B317" s="30"/>
      <c r="C317" s="30"/>
      <c r="D317" s="5" t="s">
        <v>583</v>
      </c>
      <c r="E317" s="27">
        <v>20</v>
      </c>
      <c r="F317" s="25">
        <v>20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20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  <c r="Z317" s="26">
        <v>0</v>
      </c>
      <c r="AA317" s="26">
        <v>0</v>
      </c>
      <c r="AB317" s="26">
        <v>0</v>
      </c>
      <c r="AC317" s="26">
        <v>0</v>
      </c>
      <c r="AD317" s="26">
        <v>0</v>
      </c>
      <c r="AE317" s="14">
        <f t="shared" si="93"/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f t="shared" si="94"/>
        <v>0</v>
      </c>
      <c r="AM317" s="14">
        <v>0</v>
      </c>
      <c r="AN317" s="14">
        <f t="shared" si="95"/>
        <v>0</v>
      </c>
      <c r="AO317" s="14">
        <v>0</v>
      </c>
      <c r="AP317" s="14">
        <f t="shared" si="96"/>
        <v>0</v>
      </c>
      <c r="AQ317" s="14"/>
      <c r="AR317" s="14">
        <v>0</v>
      </c>
      <c r="AS317" s="14">
        <f t="shared" si="97"/>
        <v>0</v>
      </c>
      <c r="AT317" s="14">
        <v>0</v>
      </c>
    </row>
    <row r="318" spans="1:46" ht="13.5" customHeight="1">
      <c r="A318" s="30" t="s">
        <v>584</v>
      </c>
      <c r="B318" s="30"/>
      <c r="C318" s="30"/>
      <c r="D318" s="5" t="s">
        <v>585</v>
      </c>
      <c r="E318" s="27">
        <v>539.8492</v>
      </c>
      <c r="F318" s="25">
        <f>SUM(F319:F320)</f>
        <v>539.8492</v>
      </c>
      <c r="G318" s="26">
        <v>0</v>
      </c>
      <c r="H318" s="26">
        <v>0</v>
      </c>
      <c r="I318" s="26">
        <v>0</v>
      </c>
      <c r="J318" s="26">
        <v>0</v>
      </c>
      <c r="K318" s="26">
        <v>0</v>
      </c>
      <c r="L318" s="26">
        <v>0</v>
      </c>
      <c r="M318" s="26">
        <v>396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0</v>
      </c>
      <c r="X318" s="26">
        <v>0</v>
      </c>
      <c r="Y318" s="26">
        <v>0</v>
      </c>
      <c r="Z318" s="26">
        <v>0</v>
      </c>
      <c r="AA318" s="26">
        <v>0</v>
      </c>
      <c r="AB318" s="26">
        <v>0</v>
      </c>
      <c r="AC318" s="26">
        <v>0</v>
      </c>
      <c r="AD318" s="26">
        <v>0</v>
      </c>
      <c r="AE318" s="14">
        <f t="shared" si="93"/>
        <v>0</v>
      </c>
      <c r="AF318" s="14">
        <f aca="true" t="shared" si="108" ref="AF318:AK318">SUM(AF319:AF320)</f>
        <v>0</v>
      </c>
      <c r="AG318" s="14">
        <f t="shared" si="108"/>
        <v>0</v>
      </c>
      <c r="AH318" s="14">
        <f t="shared" si="108"/>
        <v>0</v>
      </c>
      <c r="AI318" s="14">
        <f t="shared" si="108"/>
        <v>0</v>
      </c>
      <c r="AJ318" s="14">
        <f t="shared" si="108"/>
        <v>0</v>
      </c>
      <c r="AK318" s="14">
        <f t="shared" si="108"/>
        <v>0</v>
      </c>
      <c r="AL318" s="14">
        <f t="shared" si="94"/>
        <v>0</v>
      </c>
      <c r="AM318" s="14">
        <f>SUM(AM319:AM320)</f>
        <v>0</v>
      </c>
      <c r="AN318" s="14">
        <f t="shared" si="95"/>
        <v>143.8492</v>
      </c>
      <c r="AO318" s="14">
        <f>SUM(AO319:AO320)</f>
        <v>143.8492</v>
      </c>
      <c r="AP318" s="14">
        <f t="shared" si="96"/>
        <v>0</v>
      </c>
      <c r="AQ318" s="14"/>
      <c r="AR318" s="14">
        <f>SUM(AR319:AR320)</f>
        <v>0</v>
      </c>
      <c r="AS318" s="14">
        <f t="shared" si="97"/>
        <v>0</v>
      </c>
      <c r="AT318" s="14">
        <f>SUM(AT319:AT320)</f>
        <v>0</v>
      </c>
    </row>
    <row r="319" spans="1:46" ht="13.5" customHeight="1">
      <c r="A319" s="30" t="s">
        <v>586</v>
      </c>
      <c r="B319" s="30"/>
      <c r="C319" s="30"/>
      <c r="D319" s="5" t="s">
        <v>587</v>
      </c>
      <c r="E319" s="27">
        <v>143.8492</v>
      </c>
      <c r="F319" s="25">
        <v>143.8492</v>
      </c>
      <c r="G319" s="26">
        <v>0</v>
      </c>
      <c r="H319" s="26">
        <v>0</v>
      </c>
      <c r="I319" s="26">
        <v>0</v>
      </c>
      <c r="J319" s="26">
        <v>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0</v>
      </c>
      <c r="X319" s="26">
        <v>0</v>
      </c>
      <c r="Y319" s="26">
        <v>0</v>
      </c>
      <c r="Z319" s="26">
        <v>0</v>
      </c>
      <c r="AA319" s="26">
        <v>0</v>
      </c>
      <c r="AB319" s="26">
        <v>0</v>
      </c>
      <c r="AC319" s="26">
        <v>0</v>
      </c>
      <c r="AD319" s="26">
        <v>0</v>
      </c>
      <c r="AE319" s="14">
        <f t="shared" si="93"/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0</v>
      </c>
      <c r="AL319" s="14">
        <f t="shared" si="94"/>
        <v>0</v>
      </c>
      <c r="AM319" s="14">
        <v>0</v>
      </c>
      <c r="AN319" s="14">
        <f t="shared" si="95"/>
        <v>143.8492</v>
      </c>
      <c r="AO319" s="14">
        <v>143.8492</v>
      </c>
      <c r="AP319" s="14">
        <f t="shared" si="96"/>
        <v>0</v>
      </c>
      <c r="AQ319" s="14"/>
      <c r="AR319" s="14">
        <v>0</v>
      </c>
      <c r="AS319" s="14">
        <f t="shared" si="97"/>
        <v>0</v>
      </c>
      <c r="AT319" s="14">
        <v>0</v>
      </c>
    </row>
    <row r="320" spans="1:46" ht="13.5" customHeight="1">
      <c r="A320" s="30" t="s">
        <v>588</v>
      </c>
      <c r="B320" s="30"/>
      <c r="C320" s="30"/>
      <c r="D320" s="5" t="s">
        <v>589</v>
      </c>
      <c r="E320" s="27">
        <v>396</v>
      </c>
      <c r="F320" s="25">
        <v>396</v>
      </c>
      <c r="G320" s="26">
        <v>0</v>
      </c>
      <c r="H320" s="26">
        <v>0</v>
      </c>
      <c r="I320" s="26">
        <v>0</v>
      </c>
      <c r="J320" s="26">
        <v>0</v>
      </c>
      <c r="K320" s="26">
        <v>0</v>
      </c>
      <c r="L320" s="26">
        <v>0</v>
      </c>
      <c r="M320" s="26">
        <v>396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0</v>
      </c>
      <c r="X320" s="26">
        <v>0</v>
      </c>
      <c r="Y320" s="26">
        <v>0</v>
      </c>
      <c r="Z320" s="26">
        <v>0</v>
      </c>
      <c r="AA320" s="26">
        <v>0</v>
      </c>
      <c r="AB320" s="26">
        <v>0</v>
      </c>
      <c r="AC320" s="26">
        <v>0</v>
      </c>
      <c r="AD320" s="26">
        <v>0</v>
      </c>
      <c r="AE320" s="14">
        <f t="shared" si="93"/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f t="shared" si="94"/>
        <v>0</v>
      </c>
      <c r="AM320" s="14">
        <v>0</v>
      </c>
      <c r="AN320" s="14">
        <f t="shared" si="95"/>
        <v>0</v>
      </c>
      <c r="AO320" s="14">
        <v>0</v>
      </c>
      <c r="AP320" s="14">
        <f t="shared" si="96"/>
        <v>0</v>
      </c>
      <c r="AQ320" s="14"/>
      <c r="AR320" s="14">
        <v>0</v>
      </c>
      <c r="AS320" s="14">
        <f t="shared" si="97"/>
        <v>0</v>
      </c>
      <c r="AT320" s="14">
        <v>0</v>
      </c>
    </row>
    <row r="321" spans="1:46" ht="13.5" customHeight="1">
      <c r="A321" s="30" t="s">
        <v>590</v>
      </c>
      <c r="B321" s="30"/>
      <c r="C321" s="30"/>
      <c r="D321" s="5" t="s">
        <v>591</v>
      </c>
      <c r="E321" s="27">
        <v>86.1942</v>
      </c>
      <c r="F321" s="25">
        <v>86.1942</v>
      </c>
      <c r="G321" s="26">
        <v>40.50110000000001</v>
      </c>
      <c r="H321" s="26">
        <v>18.4601</v>
      </c>
      <c r="I321" s="26">
        <v>20.6795</v>
      </c>
      <c r="J321" s="26">
        <v>0.1989</v>
      </c>
      <c r="K321" s="26">
        <v>0.2426</v>
      </c>
      <c r="L321" s="26">
        <v>0.92</v>
      </c>
      <c r="M321" s="26">
        <v>42.985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0</v>
      </c>
      <c r="X321" s="26">
        <v>0</v>
      </c>
      <c r="Y321" s="26">
        <v>0</v>
      </c>
      <c r="Z321" s="26">
        <v>0</v>
      </c>
      <c r="AA321" s="26">
        <v>0</v>
      </c>
      <c r="AB321" s="26">
        <v>0</v>
      </c>
      <c r="AC321" s="26">
        <v>0</v>
      </c>
      <c r="AD321" s="26">
        <v>0</v>
      </c>
      <c r="AE321" s="14">
        <f t="shared" si="93"/>
        <v>2.7081</v>
      </c>
      <c r="AF321" s="14">
        <v>0</v>
      </c>
      <c r="AG321" s="14">
        <v>0</v>
      </c>
      <c r="AH321" s="14">
        <v>0</v>
      </c>
      <c r="AI321" s="14">
        <v>0</v>
      </c>
      <c r="AJ321" s="14">
        <v>2.7081</v>
      </c>
      <c r="AK321" s="14">
        <v>0</v>
      </c>
      <c r="AL321" s="14">
        <f t="shared" si="94"/>
        <v>0</v>
      </c>
      <c r="AM321" s="14">
        <v>0</v>
      </c>
      <c r="AN321" s="14">
        <f t="shared" si="95"/>
        <v>0</v>
      </c>
      <c r="AO321" s="14">
        <v>0</v>
      </c>
      <c r="AP321" s="14">
        <f t="shared" si="96"/>
        <v>0</v>
      </c>
      <c r="AQ321" s="14"/>
      <c r="AR321" s="14">
        <v>0</v>
      </c>
      <c r="AS321" s="14">
        <f t="shared" si="97"/>
        <v>0</v>
      </c>
      <c r="AT321" s="14">
        <v>0</v>
      </c>
    </row>
    <row r="322" spans="1:46" ht="13.5" customHeight="1">
      <c r="A322" s="30" t="s">
        <v>592</v>
      </c>
      <c r="B322" s="30"/>
      <c r="C322" s="30"/>
      <c r="D322" s="5" t="s">
        <v>40</v>
      </c>
      <c r="E322" s="27">
        <v>50.1942</v>
      </c>
      <c r="F322" s="25">
        <v>50.1942</v>
      </c>
      <c r="G322" s="26">
        <v>40.50110000000001</v>
      </c>
      <c r="H322" s="26">
        <v>18.4601</v>
      </c>
      <c r="I322" s="26">
        <v>20.6795</v>
      </c>
      <c r="J322" s="26">
        <v>0.1989</v>
      </c>
      <c r="K322" s="26">
        <v>0.2426</v>
      </c>
      <c r="L322" s="26">
        <v>0.92</v>
      </c>
      <c r="M322" s="26">
        <v>6.985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0</v>
      </c>
      <c r="X322" s="26">
        <v>0</v>
      </c>
      <c r="Y322" s="26">
        <v>0</v>
      </c>
      <c r="Z322" s="26">
        <v>0</v>
      </c>
      <c r="AA322" s="26">
        <v>0</v>
      </c>
      <c r="AB322" s="26">
        <v>0</v>
      </c>
      <c r="AC322" s="26">
        <v>0</v>
      </c>
      <c r="AD322" s="26">
        <v>0</v>
      </c>
      <c r="AE322" s="14">
        <f t="shared" si="93"/>
        <v>2.7081</v>
      </c>
      <c r="AF322" s="14">
        <v>0</v>
      </c>
      <c r="AG322" s="14">
        <v>0</v>
      </c>
      <c r="AH322" s="14">
        <v>0</v>
      </c>
      <c r="AI322" s="14">
        <v>0</v>
      </c>
      <c r="AJ322" s="14">
        <v>2.7081</v>
      </c>
      <c r="AK322" s="14">
        <v>0</v>
      </c>
      <c r="AL322" s="14">
        <f t="shared" si="94"/>
        <v>0</v>
      </c>
      <c r="AM322" s="14">
        <v>0</v>
      </c>
      <c r="AN322" s="14">
        <f t="shared" si="95"/>
        <v>0</v>
      </c>
      <c r="AO322" s="14">
        <v>0</v>
      </c>
      <c r="AP322" s="14">
        <f t="shared" si="96"/>
        <v>0</v>
      </c>
      <c r="AQ322" s="14"/>
      <c r="AR322" s="14">
        <v>0</v>
      </c>
      <c r="AS322" s="14">
        <f t="shared" si="97"/>
        <v>0</v>
      </c>
      <c r="AT322" s="14">
        <v>0</v>
      </c>
    </row>
    <row r="323" spans="1:46" ht="13.5" customHeight="1">
      <c r="A323" s="30" t="s">
        <v>593</v>
      </c>
      <c r="B323" s="30"/>
      <c r="C323" s="30"/>
      <c r="D323" s="5" t="s">
        <v>42</v>
      </c>
      <c r="E323" s="27">
        <v>36</v>
      </c>
      <c r="F323" s="25">
        <v>36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36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  <c r="Z323" s="26">
        <v>0</v>
      </c>
      <c r="AA323" s="26">
        <v>0</v>
      </c>
      <c r="AB323" s="26">
        <v>0</v>
      </c>
      <c r="AC323" s="26">
        <v>0</v>
      </c>
      <c r="AD323" s="26">
        <v>0</v>
      </c>
      <c r="AE323" s="14">
        <f t="shared" si="93"/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f t="shared" si="94"/>
        <v>0</v>
      </c>
      <c r="AM323" s="14">
        <v>0</v>
      </c>
      <c r="AN323" s="14">
        <f t="shared" si="95"/>
        <v>0</v>
      </c>
      <c r="AO323" s="14">
        <v>0</v>
      </c>
      <c r="AP323" s="14">
        <f t="shared" si="96"/>
        <v>0</v>
      </c>
      <c r="AQ323" s="14"/>
      <c r="AR323" s="14">
        <v>0</v>
      </c>
      <c r="AS323" s="14">
        <f t="shared" si="97"/>
        <v>0</v>
      </c>
      <c r="AT323" s="14">
        <v>0</v>
      </c>
    </row>
    <row r="324" spans="1:46" ht="13.5" customHeight="1">
      <c r="A324" s="30" t="s">
        <v>594</v>
      </c>
      <c r="B324" s="30"/>
      <c r="C324" s="30"/>
      <c r="D324" s="5" t="s">
        <v>595</v>
      </c>
      <c r="E324" s="27">
        <v>557</v>
      </c>
      <c r="F324" s="25">
        <v>557</v>
      </c>
      <c r="G324" s="26">
        <v>145.1128</v>
      </c>
      <c r="H324" s="26">
        <v>62.4458</v>
      </c>
      <c r="I324" s="26">
        <v>78.4</v>
      </c>
      <c r="J324" s="26">
        <v>1.357</v>
      </c>
      <c r="K324" s="26">
        <v>0</v>
      </c>
      <c r="L324" s="26">
        <v>2.91</v>
      </c>
      <c r="M324" s="26">
        <v>400.601</v>
      </c>
      <c r="N324" s="26">
        <v>2.046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0</v>
      </c>
      <c r="Z324" s="26">
        <v>0</v>
      </c>
      <c r="AA324" s="26">
        <v>0</v>
      </c>
      <c r="AB324" s="26">
        <v>0</v>
      </c>
      <c r="AC324" s="26">
        <v>0</v>
      </c>
      <c r="AD324" s="26">
        <v>0</v>
      </c>
      <c r="AE324" s="14">
        <f t="shared" si="93"/>
        <v>10.87924</v>
      </c>
      <c r="AF324" s="14">
        <v>0</v>
      </c>
      <c r="AG324" s="14">
        <v>0</v>
      </c>
      <c r="AH324" s="14">
        <v>0</v>
      </c>
      <c r="AI324" s="14">
        <v>0</v>
      </c>
      <c r="AJ324" s="14">
        <v>10.87924</v>
      </c>
      <c r="AK324" s="14">
        <v>0</v>
      </c>
      <c r="AL324" s="14">
        <f t="shared" si="94"/>
        <v>0</v>
      </c>
      <c r="AM324" s="14">
        <v>0</v>
      </c>
      <c r="AN324" s="14">
        <f t="shared" si="95"/>
        <v>0</v>
      </c>
      <c r="AO324" s="14">
        <v>0</v>
      </c>
      <c r="AP324" s="14">
        <f t="shared" si="96"/>
        <v>0</v>
      </c>
      <c r="AQ324" s="14"/>
      <c r="AR324" s="14">
        <v>0</v>
      </c>
      <c r="AS324" s="14">
        <f t="shared" si="97"/>
        <v>0</v>
      </c>
      <c r="AT324" s="14">
        <v>0</v>
      </c>
    </row>
    <row r="325" spans="1:46" ht="13.5" customHeight="1">
      <c r="A325" s="30" t="s">
        <v>596</v>
      </c>
      <c r="B325" s="30"/>
      <c r="C325" s="30"/>
      <c r="D325" s="5" t="s">
        <v>597</v>
      </c>
      <c r="E325" s="27">
        <v>557</v>
      </c>
      <c r="F325" s="25">
        <v>557</v>
      </c>
      <c r="G325" s="26">
        <v>145.1128</v>
      </c>
      <c r="H325" s="26">
        <v>62.4458</v>
      </c>
      <c r="I325" s="26">
        <v>78.4</v>
      </c>
      <c r="J325" s="26">
        <v>1.357</v>
      </c>
      <c r="K325" s="26">
        <v>0</v>
      </c>
      <c r="L325" s="26">
        <v>2.91</v>
      </c>
      <c r="M325" s="26">
        <v>400.601</v>
      </c>
      <c r="N325" s="26">
        <v>2.046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0</v>
      </c>
      <c r="Z325" s="26">
        <v>0</v>
      </c>
      <c r="AA325" s="26">
        <v>0</v>
      </c>
      <c r="AB325" s="26">
        <v>0</v>
      </c>
      <c r="AC325" s="26">
        <v>0</v>
      </c>
      <c r="AD325" s="26">
        <v>0</v>
      </c>
      <c r="AE325" s="14">
        <f t="shared" si="93"/>
        <v>10.87924</v>
      </c>
      <c r="AF325" s="14">
        <v>0</v>
      </c>
      <c r="AG325" s="14">
        <v>0</v>
      </c>
      <c r="AH325" s="14">
        <v>0</v>
      </c>
      <c r="AI325" s="14">
        <v>0</v>
      </c>
      <c r="AJ325" s="14">
        <v>10.87924</v>
      </c>
      <c r="AK325" s="14">
        <v>0</v>
      </c>
      <c r="AL325" s="14">
        <f t="shared" si="94"/>
        <v>0</v>
      </c>
      <c r="AM325" s="14">
        <v>0</v>
      </c>
      <c r="AN325" s="14">
        <f t="shared" si="95"/>
        <v>0</v>
      </c>
      <c r="AO325" s="14">
        <v>0</v>
      </c>
      <c r="AP325" s="14">
        <f t="shared" si="96"/>
        <v>0</v>
      </c>
      <c r="AQ325" s="14"/>
      <c r="AR325" s="14">
        <v>0</v>
      </c>
      <c r="AS325" s="14">
        <f t="shared" si="97"/>
        <v>0</v>
      </c>
      <c r="AT325" s="14">
        <v>0</v>
      </c>
    </row>
    <row r="326" spans="1:46" ht="13.5" customHeight="1">
      <c r="A326" s="30" t="s">
        <v>598</v>
      </c>
      <c r="B326" s="30"/>
      <c r="C326" s="30"/>
      <c r="D326" s="5" t="s">
        <v>599</v>
      </c>
      <c r="E326" s="27">
        <v>619</v>
      </c>
      <c r="F326" s="25">
        <f>SUM(F327)</f>
        <v>619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619</v>
      </c>
      <c r="N326" s="26">
        <v>120</v>
      </c>
      <c r="O326" s="26">
        <v>0</v>
      </c>
      <c r="P326" s="26">
        <v>0</v>
      </c>
      <c r="Q326" s="26">
        <v>30</v>
      </c>
      <c r="R326" s="26">
        <v>80</v>
      </c>
      <c r="S326" s="26">
        <v>0</v>
      </c>
      <c r="T326" s="26">
        <v>90</v>
      </c>
      <c r="U326" s="26">
        <v>0</v>
      </c>
      <c r="V326" s="26">
        <v>0</v>
      </c>
      <c r="W326" s="26">
        <v>0</v>
      </c>
      <c r="X326" s="26">
        <v>0</v>
      </c>
      <c r="Y326" s="26">
        <v>0</v>
      </c>
      <c r="Z326" s="26">
        <v>30</v>
      </c>
      <c r="AA326" s="26">
        <v>0</v>
      </c>
      <c r="AB326" s="26">
        <v>0</v>
      </c>
      <c r="AC326" s="26">
        <v>0</v>
      </c>
      <c r="AD326" s="26">
        <v>0</v>
      </c>
      <c r="AE326" s="14">
        <f aca="true" t="shared" si="109" ref="AE326:AT326">SUM(AE327)</f>
        <v>0</v>
      </c>
      <c r="AF326" s="14">
        <f t="shared" si="109"/>
        <v>0</v>
      </c>
      <c r="AG326" s="14">
        <f t="shared" si="109"/>
        <v>0</v>
      </c>
      <c r="AH326" s="14">
        <f t="shared" si="109"/>
        <v>0</v>
      </c>
      <c r="AI326" s="14">
        <f t="shared" si="109"/>
        <v>0</v>
      </c>
      <c r="AJ326" s="14">
        <f t="shared" si="109"/>
        <v>0</v>
      </c>
      <c r="AK326" s="14">
        <f t="shared" si="109"/>
        <v>0</v>
      </c>
      <c r="AL326" s="14">
        <f t="shared" si="109"/>
        <v>0</v>
      </c>
      <c r="AM326" s="14">
        <f t="shared" si="109"/>
        <v>0</v>
      </c>
      <c r="AN326" s="14">
        <f t="shared" si="109"/>
        <v>0</v>
      </c>
      <c r="AO326" s="14">
        <f t="shared" si="109"/>
        <v>0</v>
      </c>
      <c r="AP326" s="14">
        <f t="shared" si="109"/>
        <v>0</v>
      </c>
      <c r="AQ326" s="14">
        <f t="shared" si="109"/>
        <v>0</v>
      </c>
      <c r="AR326" s="14">
        <f t="shared" si="109"/>
        <v>0</v>
      </c>
      <c r="AS326" s="14">
        <f t="shared" si="109"/>
        <v>0</v>
      </c>
      <c r="AT326" s="14">
        <f t="shared" si="109"/>
        <v>0</v>
      </c>
    </row>
    <row r="327" spans="1:46" ht="13.5" customHeight="1">
      <c r="A327" s="30" t="s">
        <v>600</v>
      </c>
      <c r="B327" s="30"/>
      <c r="C327" s="30"/>
      <c r="D327" s="5" t="s">
        <v>599</v>
      </c>
      <c r="E327" s="27">
        <v>619</v>
      </c>
      <c r="F327" s="25">
        <v>619</v>
      </c>
      <c r="G327" s="26">
        <v>0</v>
      </c>
      <c r="H327" s="26">
        <v>0</v>
      </c>
      <c r="I327" s="26">
        <v>0</v>
      </c>
      <c r="J327" s="26">
        <v>0</v>
      </c>
      <c r="K327" s="26">
        <v>0</v>
      </c>
      <c r="L327" s="26">
        <v>0</v>
      </c>
      <c r="M327" s="26">
        <v>619</v>
      </c>
      <c r="N327" s="26">
        <v>120</v>
      </c>
      <c r="O327" s="26">
        <v>0</v>
      </c>
      <c r="P327" s="26">
        <v>0</v>
      </c>
      <c r="Q327" s="26">
        <v>30</v>
      </c>
      <c r="R327" s="26">
        <v>80</v>
      </c>
      <c r="S327" s="26">
        <v>0</v>
      </c>
      <c r="T327" s="26">
        <v>90</v>
      </c>
      <c r="U327" s="26">
        <v>0</v>
      </c>
      <c r="V327" s="26">
        <v>0</v>
      </c>
      <c r="W327" s="26">
        <v>0</v>
      </c>
      <c r="X327" s="26">
        <v>0</v>
      </c>
      <c r="Y327" s="26">
        <v>0</v>
      </c>
      <c r="Z327" s="26">
        <v>30</v>
      </c>
      <c r="AA327" s="26">
        <v>0</v>
      </c>
      <c r="AB327" s="26">
        <v>0</v>
      </c>
      <c r="AC327" s="26">
        <v>0</v>
      </c>
      <c r="AD327" s="26">
        <v>0</v>
      </c>
      <c r="AE327" s="14">
        <f aca="true" t="shared" si="110" ref="AE327:AE390">SUM(AF327:AK327)</f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f aca="true" t="shared" si="111" ref="AL327:AL390">SUM(AM327:AM327)</f>
        <v>0</v>
      </c>
      <c r="AM327" s="14">
        <v>0</v>
      </c>
      <c r="AN327" s="14">
        <f aca="true" t="shared" si="112" ref="AN327:AN390">SUM(AO327)</f>
        <v>0</v>
      </c>
      <c r="AO327" s="14">
        <v>0</v>
      </c>
      <c r="AP327" s="14">
        <f aca="true" t="shared" si="113" ref="AP327:AP390">SUM(AQ327:AR327)</f>
        <v>0</v>
      </c>
      <c r="AQ327" s="14"/>
      <c r="AR327" s="14">
        <v>0</v>
      </c>
      <c r="AS327" s="14">
        <f aca="true" t="shared" si="114" ref="AS327:AS390">SUM(AT327:AT327)</f>
        <v>0</v>
      </c>
      <c r="AT327" s="14">
        <v>0</v>
      </c>
    </row>
    <row r="328" spans="1:46" ht="13.5" customHeight="1">
      <c r="A328" s="30" t="s">
        <v>601</v>
      </c>
      <c r="B328" s="30"/>
      <c r="C328" s="30"/>
      <c r="D328" s="5" t="s">
        <v>602</v>
      </c>
      <c r="E328" s="27">
        <v>10538.141525000001</v>
      </c>
      <c r="F328" s="25">
        <f>SUM(F329,F333,F336,F338,F348,F354,F356,F360,F369)</f>
        <v>10538.141525000001</v>
      </c>
      <c r="G328" s="26">
        <v>2044.3937740000003</v>
      </c>
      <c r="H328" s="26">
        <v>1013.468974</v>
      </c>
      <c r="I328" s="26">
        <v>858.7124000000001</v>
      </c>
      <c r="J328" s="26">
        <v>28.663</v>
      </c>
      <c r="K328" s="26">
        <v>107.5784</v>
      </c>
      <c r="L328" s="26">
        <v>35.971000000000004</v>
      </c>
      <c r="M328" s="26">
        <v>6034.085145999999</v>
      </c>
      <c r="N328" s="26">
        <v>49.49497100000001</v>
      </c>
      <c r="O328" s="26">
        <v>0</v>
      </c>
      <c r="P328" s="26">
        <v>0</v>
      </c>
      <c r="Q328" s="26">
        <v>10</v>
      </c>
      <c r="R328" s="26">
        <v>50</v>
      </c>
      <c r="S328" s="26">
        <v>0</v>
      </c>
      <c r="T328" s="26">
        <v>30</v>
      </c>
      <c r="U328" s="26">
        <v>0</v>
      </c>
      <c r="V328" s="26">
        <v>0</v>
      </c>
      <c r="W328" s="26">
        <v>0</v>
      </c>
      <c r="X328" s="26">
        <v>0</v>
      </c>
      <c r="Y328" s="26">
        <v>0</v>
      </c>
      <c r="Z328" s="26">
        <v>20</v>
      </c>
      <c r="AA328" s="26">
        <v>0</v>
      </c>
      <c r="AB328" s="26">
        <v>0</v>
      </c>
      <c r="AC328" s="26">
        <v>0</v>
      </c>
      <c r="AD328" s="26">
        <v>0</v>
      </c>
      <c r="AE328" s="14">
        <f t="shared" si="110"/>
        <v>2459.662605</v>
      </c>
      <c r="AF328" s="14">
        <f aca="true" t="shared" si="115" ref="AF328:AK328">SUM(AF329,AF333,AF336,AF338,AF348,AF354,AF356,AF360,AF369)</f>
        <v>0</v>
      </c>
      <c r="AG328" s="14">
        <f t="shared" si="115"/>
        <v>0</v>
      </c>
      <c r="AH328" s="14">
        <f t="shared" si="115"/>
        <v>2310.356885</v>
      </c>
      <c r="AI328" s="14">
        <f t="shared" si="115"/>
        <v>0</v>
      </c>
      <c r="AJ328" s="14">
        <f t="shared" si="115"/>
        <v>149.30572</v>
      </c>
      <c r="AK328" s="14">
        <f t="shared" si="115"/>
        <v>0</v>
      </c>
      <c r="AL328" s="14">
        <f t="shared" si="111"/>
        <v>0</v>
      </c>
      <c r="AM328" s="14">
        <f>SUM(AM329,AM333,AM336,AM338,AM348,AM354,AM356,AM360,AM369)</f>
        <v>0</v>
      </c>
      <c r="AN328" s="14">
        <f t="shared" si="112"/>
        <v>0</v>
      </c>
      <c r="AO328" s="14">
        <f>SUM(AO329,AO333,AO336,AO338,AO348,AO354,AO356,AO360,AO369)</f>
        <v>0</v>
      </c>
      <c r="AP328" s="14">
        <f t="shared" si="113"/>
        <v>0</v>
      </c>
      <c r="AQ328" s="14"/>
      <c r="AR328" s="14">
        <f>SUM(AR329,AR333,AR336,AR338,AR348,AR354,AR356,AR360,AR369)</f>
        <v>0</v>
      </c>
      <c r="AS328" s="14">
        <f t="shared" si="114"/>
        <v>0</v>
      </c>
      <c r="AT328" s="14">
        <f>SUM(AT329,AT333,AT336,AT338,AT348,AT354,AT356,AT360,AT369)</f>
        <v>0</v>
      </c>
    </row>
    <row r="329" spans="1:46" ht="13.5" customHeight="1">
      <c r="A329" s="30" t="s">
        <v>603</v>
      </c>
      <c r="B329" s="30"/>
      <c r="C329" s="30"/>
      <c r="D329" s="5" t="s">
        <v>604</v>
      </c>
      <c r="E329" s="27">
        <v>742.94682</v>
      </c>
      <c r="F329" s="25">
        <f>SUM(F330:F332)</f>
        <v>742.94682</v>
      </c>
      <c r="G329" s="26">
        <v>452.49609999999996</v>
      </c>
      <c r="H329" s="26">
        <v>201.625</v>
      </c>
      <c r="I329" s="26">
        <v>233.2</v>
      </c>
      <c r="J329" s="26">
        <v>6.2501</v>
      </c>
      <c r="K329" s="26">
        <v>0</v>
      </c>
      <c r="L329" s="26">
        <v>11.421</v>
      </c>
      <c r="M329" s="26">
        <v>256.55379999999997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  <c r="Z329" s="26">
        <v>0</v>
      </c>
      <c r="AA329" s="26">
        <v>0</v>
      </c>
      <c r="AB329" s="26">
        <v>0</v>
      </c>
      <c r="AC329" s="26">
        <v>0</v>
      </c>
      <c r="AD329" s="26">
        <v>0</v>
      </c>
      <c r="AE329" s="14">
        <f t="shared" si="110"/>
        <v>33.89692</v>
      </c>
      <c r="AF329" s="14">
        <f aca="true" t="shared" si="116" ref="AF329:AK329">SUM(AF330:AF332)</f>
        <v>0</v>
      </c>
      <c r="AG329" s="14">
        <f t="shared" si="116"/>
        <v>0</v>
      </c>
      <c r="AH329" s="14">
        <f t="shared" si="116"/>
        <v>0</v>
      </c>
      <c r="AI329" s="14">
        <f t="shared" si="116"/>
        <v>0</v>
      </c>
      <c r="AJ329" s="14">
        <f t="shared" si="116"/>
        <v>33.89692</v>
      </c>
      <c r="AK329" s="14">
        <f t="shared" si="116"/>
        <v>0</v>
      </c>
      <c r="AL329" s="14">
        <f t="shared" si="111"/>
        <v>0</v>
      </c>
      <c r="AM329" s="14">
        <f>SUM(AM330:AM332)</f>
        <v>0</v>
      </c>
      <c r="AN329" s="14">
        <f t="shared" si="112"/>
        <v>0</v>
      </c>
      <c r="AO329" s="14">
        <f>SUM(AO330:AO332)</f>
        <v>0</v>
      </c>
      <c r="AP329" s="14">
        <f t="shared" si="113"/>
        <v>0</v>
      </c>
      <c r="AQ329" s="14"/>
      <c r="AR329" s="14">
        <f>SUM(AR330:AR332)</f>
        <v>0</v>
      </c>
      <c r="AS329" s="14">
        <f t="shared" si="114"/>
        <v>0</v>
      </c>
      <c r="AT329" s="14">
        <f>SUM(AT330:AT332)</f>
        <v>0</v>
      </c>
    </row>
    <row r="330" spans="1:46" ht="13.5" customHeight="1">
      <c r="A330" s="30" t="s">
        <v>605</v>
      </c>
      <c r="B330" s="30"/>
      <c r="C330" s="30"/>
      <c r="D330" s="5" t="s">
        <v>40</v>
      </c>
      <c r="E330" s="27">
        <v>568.22802</v>
      </c>
      <c r="F330" s="25">
        <v>568.22802</v>
      </c>
      <c r="G330" s="26">
        <v>452.49609999999996</v>
      </c>
      <c r="H330" s="26">
        <v>201.625</v>
      </c>
      <c r="I330" s="26">
        <v>233.2</v>
      </c>
      <c r="J330" s="26">
        <v>6.2501</v>
      </c>
      <c r="K330" s="26">
        <v>0</v>
      </c>
      <c r="L330" s="26">
        <v>11.421</v>
      </c>
      <c r="M330" s="26">
        <v>81.83500000000001</v>
      </c>
      <c r="N330" s="26">
        <v>0</v>
      </c>
      <c r="O330" s="26">
        <v>0</v>
      </c>
      <c r="P330" s="26">
        <v>0</v>
      </c>
      <c r="Q330" s="26">
        <v>0</v>
      </c>
      <c r="R330" s="26">
        <v>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0</v>
      </c>
      <c r="Z330" s="26">
        <v>0</v>
      </c>
      <c r="AA330" s="26">
        <v>0</v>
      </c>
      <c r="AB330" s="26">
        <v>0</v>
      </c>
      <c r="AC330" s="26">
        <v>0</v>
      </c>
      <c r="AD330" s="26">
        <v>0</v>
      </c>
      <c r="AE330" s="14">
        <f t="shared" si="110"/>
        <v>33.89692</v>
      </c>
      <c r="AF330" s="14">
        <v>0</v>
      </c>
      <c r="AG330" s="14">
        <v>0</v>
      </c>
      <c r="AH330" s="14">
        <v>0</v>
      </c>
      <c r="AI330" s="14">
        <v>0</v>
      </c>
      <c r="AJ330" s="14">
        <v>33.89692</v>
      </c>
      <c r="AK330" s="14">
        <v>0</v>
      </c>
      <c r="AL330" s="14">
        <f t="shared" si="111"/>
        <v>0</v>
      </c>
      <c r="AM330" s="14">
        <v>0</v>
      </c>
      <c r="AN330" s="14">
        <f t="shared" si="112"/>
        <v>0</v>
      </c>
      <c r="AO330" s="14">
        <v>0</v>
      </c>
      <c r="AP330" s="14">
        <f t="shared" si="113"/>
        <v>0</v>
      </c>
      <c r="AQ330" s="14"/>
      <c r="AR330" s="14">
        <v>0</v>
      </c>
      <c r="AS330" s="14">
        <f t="shared" si="114"/>
        <v>0</v>
      </c>
      <c r="AT330" s="14">
        <v>0</v>
      </c>
    </row>
    <row r="331" spans="1:46" ht="13.5" customHeight="1">
      <c r="A331" s="30" t="s">
        <v>606</v>
      </c>
      <c r="B331" s="30"/>
      <c r="C331" s="30"/>
      <c r="D331" s="5" t="s">
        <v>42</v>
      </c>
      <c r="E331" s="27">
        <v>137.7188</v>
      </c>
      <c r="F331" s="25">
        <v>137.7188</v>
      </c>
      <c r="G331" s="26">
        <v>0</v>
      </c>
      <c r="H331" s="26">
        <v>0</v>
      </c>
      <c r="I331" s="26">
        <v>0</v>
      </c>
      <c r="J331" s="26">
        <v>0</v>
      </c>
      <c r="K331" s="26">
        <v>0</v>
      </c>
      <c r="L331" s="26">
        <v>0</v>
      </c>
      <c r="M331" s="26">
        <v>137.7188</v>
      </c>
      <c r="N331" s="26">
        <v>0</v>
      </c>
      <c r="O331" s="26">
        <v>0</v>
      </c>
      <c r="P331" s="26">
        <v>0</v>
      </c>
      <c r="Q331" s="26">
        <v>0</v>
      </c>
      <c r="R331" s="26">
        <v>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0</v>
      </c>
      <c r="Z331" s="26">
        <v>0</v>
      </c>
      <c r="AA331" s="26">
        <v>0</v>
      </c>
      <c r="AB331" s="26">
        <v>0</v>
      </c>
      <c r="AC331" s="26">
        <v>0</v>
      </c>
      <c r="AD331" s="26">
        <v>0</v>
      </c>
      <c r="AE331" s="14">
        <f t="shared" si="110"/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f t="shared" si="111"/>
        <v>0</v>
      </c>
      <c r="AM331" s="14">
        <v>0</v>
      </c>
      <c r="AN331" s="14">
        <f t="shared" si="112"/>
        <v>0</v>
      </c>
      <c r="AO331" s="14">
        <v>0</v>
      </c>
      <c r="AP331" s="14">
        <f t="shared" si="113"/>
        <v>0</v>
      </c>
      <c r="AQ331" s="14"/>
      <c r="AR331" s="14">
        <v>0</v>
      </c>
      <c r="AS331" s="14">
        <f t="shared" si="114"/>
        <v>0</v>
      </c>
      <c r="AT331" s="14">
        <v>0</v>
      </c>
    </row>
    <row r="332" spans="1:46" ht="13.5" customHeight="1">
      <c r="A332" s="30" t="s">
        <v>607</v>
      </c>
      <c r="B332" s="30"/>
      <c r="C332" s="30"/>
      <c r="D332" s="18" t="s">
        <v>1011</v>
      </c>
      <c r="E332" s="28">
        <v>37</v>
      </c>
      <c r="F332" s="25">
        <v>37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37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0</v>
      </c>
      <c r="Z332" s="26">
        <v>0</v>
      </c>
      <c r="AA332" s="26">
        <v>0</v>
      </c>
      <c r="AB332" s="26">
        <v>0</v>
      </c>
      <c r="AC332" s="26">
        <v>0</v>
      </c>
      <c r="AD332" s="26">
        <v>0</v>
      </c>
      <c r="AE332" s="14">
        <f t="shared" si="110"/>
        <v>0</v>
      </c>
      <c r="AF332" s="14">
        <v>0</v>
      </c>
      <c r="AG332" s="14">
        <v>0</v>
      </c>
      <c r="AH332" s="14">
        <v>0</v>
      </c>
      <c r="AI332" s="14">
        <v>0</v>
      </c>
      <c r="AJ332" s="14">
        <v>0</v>
      </c>
      <c r="AK332" s="14">
        <v>0</v>
      </c>
      <c r="AL332" s="14">
        <f t="shared" si="111"/>
        <v>0</v>
      </c>
      <c r="AM332" s="14">
        <v>0</v>
      </c>
      <c r="AN332" s="14">
        <f t="shared" si="112"/>
        <v>0</v>
      </c>
      <c r="AO332" s="14">
        <v>0</v>
      </c>
      <c r="AP332" s="14">
        <f t="shared" si="113"/>
        <v>0</v>
      </c>
      <c r="AQ332" s="14"/>
      <c r="AR332" s="14">
        <v>0</v>
      </c>
      <c r="AS332" s="14">
        <f t="shared" si="114"/>
        <v>0</v>
      </c>
      <c r="AT332" s="14">
        <v>0</v>
      </c>
    </row>
    <row r="333" spans="1:46" ht="13.5" customHeight="1">
      <c r="A333" s="30" t="s">
        <v>608</v>
      </c>
      <c r="B333" s="30"/>
      <c r="C333" s="30"/>
      <c r="D333" s="5" t="s">
        <v>609</v>
      </c>
      <c r="E333" s="27">
        <v>209</v>
      </c>
      <c r="F333" s="25">
        <f>SUM(F334:F335)</f>
        <v>209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209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0</v>
      </c>
      <c r="Z333" s="26">
        <v>0</v>
      </c>
      <c r="AA333" s="26">
        <v>0</v>
      </c>
      <c r="AB333" s="26">
        <v>0</v>
      </c>
      <c r="AC333" s="26">
        <v>0</v>
      </c>
      <c r="AD333" s="26">
        <v>0</v>
      </c>
      <c r="AE333" s="14">
        <f t="shared" si="110"/>
        <v>0</v>
      </c>
      <c r="AF333" s="14">
        <f aca="true" t="shared" si="117" ref="AF333:AK333">SUM(AF334:AF335)</f>
        <v>0</v>
      </c>
      <c r="AG333" s="14">
        <f t="shared" si="117"/>
        <v>0</v>
      </c>
      <c r="AH333" s="14">
        <f t="shared" si="117"/>
        <v>0</v>
      </c>
      <c r="AI333" s="14">
        <f t="shared" si="117"/>
        <v>0</v>
      </c>
      <c r="AJ333" s="14">
        <f t="shared" si="117"/>
        <v>0</v>
      </c>
      <c r="AK333" s="14">
        <f t="shared" si="117"/>
        <v>0</v>
      </c>
      <c r="AL333" s="14">
        <f t="shared" si="111"/>
        <v>0</v>
      </c>
      <c r="AM333" s="14">
        <f>SUM(AM334:AM335)</f>
        <v>0</v>
      </c>
      <c r="AN333" s="14">
        <f t="shared" si="112"/>
        <v>0</v>
      </c>
      <c r="AO333" s="14">
        <f>SUM(AO334:AO335)</f>
        <v>0</v>
      </c>
      <c r="AP333" s="14">
        <f t="shared" si="113"/>
        <v>0</v>
      </c>
      <c r="AQ333" s="14"/>
      <c r="AR333" s="14">
        <f>SUM(AR334:AR335)</f>
        <v>0</v>
      </c>
      <c r="AS333" s="14">
        <f t="shared" si="114"/>
        <v>0</v>
      </c>
      <c r="AT333" s="14">
        <f>SUM(AT334:AT335)</f>
        <v>0</v>
      </c>
    </row>
    <row r="334" spans="1:46" ht="13.5" customHeight="1">
      <c r="A334" s="30" t="s">
        <v>610</v>
      </c>
      <c r="B334" s="30"/>
      <c r="C334" s="30"/>
      <c r="D334" s="5" t="s">
        <v>611</v>
      </c>
      <c r="E334" s="27">
        <v>208</v>
      </c>
      <c r="F334" s="25">
        <v>208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208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0</v>
      </c>
      <c r="Z334" s="26">
        <v>0</v>
      </c>
      <c r="AA334" s="26">
        <v>0</v>
      </c>
      <c r="AB334" s="26">
        <v>0</v>
      </c>
      <c r="AC334" s="26">
        <v>0</v>
      </c>
      <c r="AD334" s="26">
        <v>0</v>
      </c>
      <c r="AE334" s="14">
        <f t="shared" si="110"/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4">
        <v>0</v>
      </c>
      <c r="AL334" s="14">
        <f t="shared" si="111"/>
        <v>0</v>
      </c>
      <c r="AM334" s="14">
        <v>0</v>
      </c>
      <c r="AN334" s="14">
        <f t="shared" si="112"/>
        <v>0</v>
      </c>
      <c r="AO334" s="14"/>
      <c r="AP334" s="14">
        <f t="shared" si="113"/>
        <v>0</v>
      </c>
      <c r="AQ334" s="14"/>
      <c r="AR334" s="14">
        <v>0</v>
      </c>
      <c r="AS334" s="14">
        <f t="shared" si="114"/>
        <v>0</v>
      </c>
      <c r="AT334" s="14">
        <v>0</v>
      </c>
    </row>
    <row r="335" spans="1:46" ht="13.5" customHeight="1">
      <c r="A335" s="30" t="s">
        <v>612</v>
      </c>
      <c r="B335" s="30"/>
      <c r="C335" s="30"/>
      <c r="D335" s="5" t="s">
        <v>613</v>
      </c>
      <c r="E335" s="27">
        <v>1</v>
      </c>
      <c r="F335" s="25">
        <v>1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1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  <c r="Z335" s="26">
        <v>0</v>
      </c>
      <c r="AA335" s="26">
        <v>0</v>
      </c>
      <c r="AB335" s="26">
        <v>0</v>
      </c>
      <c r="AC335" s="26">
        <v>0</v>
      </c>
      <c r="AD335" s="26">
        <v>0</v>
      </c>
      <c r="AE335" s="14">
        <f t="shared" si="110"/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f t="shared" si="111"/>
        <v>0</v>
      </c>
      <c r="AM335" s="14">
        <v>0</v>
      </c>
      <c r="AN335" s="14">
        <f t="shared" si="112"/>
        <v>0</v>
      </c>
      <c r="AO335" s="14">
        <v>0</v>
      </c>
      <c r="AP335" s="14">
        <f t="shared" si="113"/>
        <v>0</v>
      </c>
      <c r="AQ335" s="14"/>
      <c r="AR335" s="14">
        <v>0</v>
      </c>
      <c r="AS335" s="14">
        <f t="shared" si="114"/>
        <v>0</v>
      </c>
      <c r="AT335" s="14">
        <v>0</v>
      </c>
    </row>
    <row r="336" spans="1:46" ht="13.5" customHeight="1">
      <c r="A336" s="30" t="s">
        <v>614</v>
      </c>
      <c r="B336" s="30"/>
      <c r="C336" s="30"/>
      <c r="D336" s="5" t="s">
        <v>615</v>
      </c>
      <c r="E336" s="27">
        <v>3</v>
      </c>
      <c r="F336" s="25">
        <v>3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3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0</v>
      </c>
      <c r="Z336" s="26">
        <v>0</v>
      </c>
      <c r="AA336" s="26">
        <v>0</v>
      </c>
      <c r="AB336" s="26">
        <v>0</v>
      </c>
      <c r="AC336" s="26">
        <v>0</v>
      </c>
      <c r="AD336" s="26">
        <v>0</v>
      </c>
      <c r="AE336" s="14">
        <f t="shared" si="110"/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f t="shared" si="111"/>
        <v>0</v>
      </c>
      <c r="AM336" s="14">
        <v>0</v>
      </c>
      <c r="AN336" s="14">
        <f t="shared" si="112"/>
        <v>0</v>
      </c>
      <c r="AO336" s="14">
        <v>0</v>
      </c>
      <c r="AP336" s="14">
        <f t="shared" si="113"/>
        <v>0</v>
      </c>
      <c r="AQ336" s="14"/>
      <c r="AR336" s="14">
        <v>0</v>
      </c>
      <c r="AS336" s="14">
        <f t="shared" si="114"/>
        <v>0</v>
      </c>
      <c r="AT336" s="14">
        <v>0</v>
      </c>
    </row>
    <row r="337" spans="1:46" ht="13.5" customHeight="1">
      <c r="A337" s="30" t="s">
        <v>616</v>
      </c>
      <c r="B337" s="30"/>
      <c r="C337" s="30"/>
      <c r="D337" s="5" t="s">
        <v>617</v>
      </c>
      <c r="E337" s="27">
        <v>3</v>
      </c>
      <c r="F337" s="25">
        <v>3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3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0</v>
      </c>
      <c r="Z337" s="26">
        <v>0</v>
      </c>
      <c r="AA337" s="26">
        <v>0</v>
      </c>
      <c r="AB337" s="26">
        <v>0</v>
      </c>
      <c r="AC337" s="26">
        <v>0</v>
      </c>
      <c r="AD337" s="26">
        <v>0</v>
      </c>
      <c r="AE337" s="14">
        <f t="shared" si="110"/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f t="shared" si="111"/>
        <v>0</v>
      </c>
      <c r="AM337" s="14">
        <v>0</v>
      </c>
      <c r="AN337" s="14">
        <f t="shared" si="112"/>
        <v>0</v>
      </c>
      <c r="AO337" s="14">
        <v>0</v>
      </c>
      <c r="AP337" s="14">
        <f t="shared" si="113"/>
        <v>0</v>
      </c>
      <c r="AQ337" s="14"/>
      <c r="AR337" s="14">
        <v>0</v>
      </c>
      <c r="AS337" s="14">
        <f t="shared" si="114"/>
        <v>0</v>
      </c>
      <c r="AT337" s="14">
        <v>0</v>
      </c>
    </row>
    <row r="338" spans="1:46" ht="13.5" customHeight="1">
      <c r="A338" s="30" t="s">
        <v>618</v>
      </c>
      <c r="B338" s="30"/>
      <c r="C338" s="30"/>
      <c r="D338" s="5" t="s">
        <v>619</v>
      </c>
      <c r="E338" s="27">
        <v>3959.187823</v>
      </c>
      <c r="F338" s="25">
        <f>SUM(F339:F347)</f>
        <v>3959.187823</v>
      </c>
      <c r="G338" s="26">
        <v>769.1598740000001</v>
      </c>
      <c r="H338" s="26">
        <v>435.548374</v>
      </c>
      <c r="I338" s="26">
        <v>268.4158000000001</v>
      </c>
      <c r="J338" s="26">
        <v>7.1342</v>
      </c>
      <c r="K338" s="26">
        <v>50.021499999999996</v>
      </c>
      <c r="L338" s="26">
        <v>8.04</v>
      </c>
      <c r="M338" s="26">
        <v>3136.4841389999997</v>
      </c>
      <c r="N338" s="26">
        <v>48.032971</v>
      </c>
      <c r="O338" s="26">
        <v>0</v>
      </c>
      <c r="P338" s="26">
        <v>0</v>
      </c>
      <c r="Q338" s="26">
        <v>10</v>
      </c>
      <c r="R338" s="26">
        <v>50</v>
      </c>
      <c r="S338" s="26">
        <v>0</v>
      </c>
      <c r="T338" s="26">
        <v>30</v>
      </c>
      <c r="U338" s="26">
        <v>0</v>
      </c>
      <c r="V338" s="26">
        <v>0</v>
      </c>
      <c r="W338" s="26">
        <v>0</v>
      </c>
      <c r="X338" s="26">
        <v>0</v>
      </c>
      <c r="Y338" s="26">
        <v>0</v>
      </c>
      <c r="Z338" s="26">
        <v>20</v>
      </c>
      <c r="AA338" s="26">
        <v>0</v>
      </c>
      <c r="AB338" s="26">
        <v>0</v>
      </c>
      <c r="AC338" s="26">
        <v>0</v>
      </c>
      <c r="AD338" s="26">
        <v>0</v>
      </c>
      <c r="AE338" s="14">
        <f t="shared" si="110"/>
        <v>53.54381</v>
      </c>
      <c r="AF338" s="14">
        <f aca="true" t="shared" si="118" ref="AF338:AK338">SUM(AF339:AF347)</f>
        <v>0</v>
      </c>
      <c r="AG338" s="14">
        <f t="shared" si="118"/>
        <v>0</v>
      </c>
      <c r="AH338" s="14">
        <f t="shared" si="118"/>
        <v>0</v>
      </c>
      <c r="AI338" s="14">
        <f t="shared" si="118"/>
        <v>0</v>
      </c>
      <c r="AJ338" s="14">
        <f t="shared" si="118"/>
        <v>53.54381</v>
      </c>
      <c r="AK338" s="14">
        <f t="shared" si="118"/>
        <v>0</v>
      </c>
      <c r="AL338" s="14">
        <f t="shared" si="111"/>
        <v>0</v>
      </c>
      <c r="AM338" s="14">
        <f>SUM(AM339:AM347)</f>
        <v>0</v>
      </c>
      <c r="AN338" s="14">
        <f t="shared" si="112"/>
        <v>0</v>
      </c>
      <c r="AO338" s="14">
        <f>SUM(AO339:AO347)</f>
        <v>0</v>
      </c>
      <c r="AP338" s="14">
        <f t="shared" si="113"/>
        <v>0</v>
      </c>
      <c r="AQ338" s="14"/>
      <c r="AR338" s="14">
        <f>SUM(AR339:AR347)</f>
        <v>0</v>
      </c>
      <c r="AS338" s="14">
        <f t="shared" si="114"/>
        <v>0</v>
      </c>
      <c r="AT338" s="14">
        <f>SUM(AT339:AT347)</f>
        <v>0</v>
      </c>
    </row>
    <row r="339" spans="1:46" ht="13.5" customHeight="1">
      <c r="A339" s="30" t="s">
        <v>620</v>
      </c>
      <c r="B339" s="30"/>
      <c r="C339" s="30"/>
      <c r="D339" s="5" t="s">
        <v>621</v>
      </c>
      <c r="E339" s="27">
        <v>978.1655470000001</v>
      </c>
      <c r="F339" s="25">
        <v>978.1655470000001</v>
      </c>
      <c r="G339" s="26">
        <v>502.20807400000007</v>
      </c>
      <c r="H339" s="26">
        <v>258.89387400000004</v>
      </c>
      <c r="I339" s="26">
        <v>210.4942</v>
      </c>
      <c r="J339" s="26">
        <v>6.2796</v>
      </c>
      <c r="K339" s="26">
        <v>20.2704</v>
      </c>
      <c r="L339" s="26">
        <v>6.27</v>
      </c>
      <c r="M339" s="26">
        <v>440.871883</v>
      </c>
      <c r="N339" s="26">
        <v>8.032971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0</v>
      </c>
      <c r="Z339" s="26">
        <v>0</v>
      </c>
      <c r="AA339" s="26">
        <v>0</v>
      </c>
      <c r="AB339" s="26">
        <v>0</v>
      </c>
      <c r="AC339" s="26">
        <v>0</v>
      </c>
      <c r="AD339" s="26">
        <v>0</v>
      </c>
      <c r="AE339" s="14">
        <f t="shared" si="110"/>
        <v>35.08559</v>
      </c>
      <c r="AF339" s="14">
        <v>0</v>
      </c>
      <c r="AG339" s="14">
        <v>0</v>
      </c>
      <c r="AH339" s="14">
        <v>0</v>
      </c>
      <c r="AI339" s="14">
        <v>0</v>
      </c>
      <c r="AJ339" s="14">
        <v>35.08559</v>
      </c>
      <c r="AK339" s="14">
        <v>0</v>
      </c>
      <c r="AL339" s="14">
        <f t="shared" si="111"/>
        <v>0</v>
      </c>
      <c r="AM339" s="14">
        <v>0</v>
      </c>
      <c r="AN339" s="14">
        <f t="shared" si="112"/>
        <v>0</v>
      </c>
      <c r="AO339" s="14">
        <v>0</v>
      </c>
      <c r="AP339" s="14">
        <f t="shared" si="113"/>
        <v>0</v>
      </c>
      <c r="AQ339" s="14"/>
      <c r="AR339" s="14">
        <v>0</v>
      </c>
      <c r="AS339" s="14">
        <f t="shared" si="114"/>
        <v>0</v>
      </c>
      <c r="AT339" s="14">
        <v>0</v>
      </c>
    </row>
    <row r="340" spans="1:46" ht="13.5" customHeight="1">
      <c r="A340" s="30" t="s">
        <v>622</v>
      </c>
      <c r="B340" s="30"/>
      <c r="C340" s="30"/>
      <c r="D340" s="5" t="s">
        <v>623</v>
      </c>
      <c r="E340" s="27">
        <v>124.22333</v>
      </c>
      <c r="F340" s="25">
        <v>124.22333</v>
      </c>
      <c r="G340" s="26">
        <v>67.9496</v>
      </c>
      <c r="H340" s="26">
        <v>28.625</v>
      </c>
      <c r="I340" s="26">
        <v>36.7</v>
      </c>
      <c r="J340" s="26">
        <v>0.8546</v>
      </c>
      <c r="K340" s="26">
        <v>0</v>
      </c>
      <c r="L340" s="26">
        <v>1.77</v>
      </c>
      <c r="M340" s="26">
        <v>51.04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>
        <v>0</v>
      </c>
      <c r="T340" s="26">
        <v>0</v>
      </c>
      <c r="U340" s="26">
        <v>0</v>
      </c>
      <c r="V340" s="26">
        <v>0</v>
      </c>
      <c r="W340" s="26">
        <v>0</v>
      </c>
      <c r="X340" s="26">
        <v>0</v>
      </c>
      <c r="Y340" s="26">
        <v>0</v>
      </c>
      <c r="Z340" s="26">
        <v>0</v>
      </c>
      <c r="AA340" s="26">
        <v>0</v>
      </c>
      <c r="AB340" s="26">
        <v>0</v>
      </c>
      <c r="AC340" s="26">
        <v>0</v>
      </c>
      <c r="AD340" s="26">
        <v>0</v>
      </c>
      <c r="AE340" s="14">
        <f t="shared" si="110"/>
        <v>5.23373</v>
      </c>
      <c r="AF340" s="14">
        <v>0</v>
      </c>
      <c r="AG340" s="14">
        <v>0</v>
      </c>
      <c r="AH340" s="14">
        <v>0</v>
      </c>
      <c r="AI340" s="14">
        <v>0</v>
      </c>
      <c r="AJ340" s="14">
        <v>5.23373</v>
      </c>
      <c r="AK340" s="14">
        <v>0</v>
      </c>
      <c r="AL340" s="14">
        <f t="shared" si="111"/>
        <v>0</v>
      </c>
      <c r="AM340" s="14">
        <v>0</v>
      </c>
      <c r="AN340" s="14">
        <f t="shared" si="112"/>
        <v>0</v>
      </c>
      <c r="AO340" s="14">
        <v>0</v>
      </c>
      <c r="AP340" s="14">
        <f t="shared" si="113"/>
        <v>0</v>
      </c>
      <c r="AQ340" s="14"/>
      <c r="AR340" s="14">
        <v>0</v>
      </c>
      <c r="AS340" s="14">
        <f t="shared" si="114"/>
        <v>0</v>
      </c>
      <c r="AT340" s="14">
        <v>0</v>
      </c>
    </row>
    <row r="341" spans="1:46" ht="13.5" customHeight="1">
      <c r="A341" s="30" t="s">
        <v>624</v>
      </c>
      <c r="B341" s="30"/>
      <c r="C341" s="30"/>
      <c r="D341" s="5" t="s">
        <v>625</v>
      </c>
      <c r="E341" s="27">
        <v>168.3742</v>
      </c>
      <c r="F341" s="25">
        <v>168.3742</v>
      </c>
      <c r="G341" s="26">
        <v>92.49059999999999</v>
      </c>
      <c r="H341" s="26">
        <v>68.7906</v>
      </c>
      <c r="I341" s="26">
        <v>9.6</v>
      </c>
      <c r="J341" s="26">
        <v>0</v>
      </c>
      <c r="K341" s="26">
        <v>14.1</v>
      </c>
      <c r="L341" s="26">
        <v>0</v>
      </c>
      <c r="M341" s="26">
        <v>69.48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  <c r="Z341" s="26">
        <v>0</v>
      </c>
      <c r="AA341" s="26">
        <v>0</v>
      </c>
      <c r="AB341" s="26">
        <v>0</v>
      </c>
      <c r="AC341" s="26">
        <v>0</v>
      </c>
      <c r="AD341" s="26">
        <v>0</v>
      </c>
      <c r="AE341" s="14">
        <f t="shared" si="110"/>
        <v>6.4036</v>
      </c>
      <c r="AF341" s="14">
        <v>0</v>
      </c>
      <c r="AG341" s="14">
        <v>0</v>
      </c>
      <c r="AH341" s="14">
        <v>0</v>
      </c>
      <c r="AI341" s="14">
        <v>0</v>
      </c>
      <c r="AJ341" s="14">
        <v>6.4036</v>
      </c>
      <c r="AK341" s="14">
        <v>0</v>
      </c>
      <c r="AL341" s="14">
        <f t="shared" si="111"/>
        <v>0</v>
      </c>
      <c r="AM341" s="14">
        <v>0</v>
      </c>
      <c r="AN341" s="14">
        <f t="shared" si="112"/>
        <v>0</v>
      </c>
      <c r="AO341" s="14">
        <v>0</v>
      </c>
      <c r="AP341" s="14">
        <f t="shared" si="113"/>
        <v>0</v>
      </c>
      <c r="AQ341" s="14"/>
      <c r="AR341" s="14">
        <v>0</v>
      </c>
      <c r="AS341" s="14">
        <f t="shared" si="114"/>
        <v>0</v>
      </c>
      <c r="AT341" s="14">
        <v>0</v>
      </c>
    </row>
    <row r="342" spans="1:46" ht="13.5" customHeight="1">
      <c r="A342" s="30" t="s">
        <v>626</v>
      </c>
      <c r="B342" s="30"/>
      <c r="C342" s="30"/>
      <c r="D342" s="5" t="s">
        <v>627</v>
      </c>
      <c r="E342" s="27">
        <v>66.757994</v>
      </c>
      <c r="F342" s="25">
        <v>66.757994</v>
      </c>
      <c r="G342" s="26">
        <v>0</v>
      </c>
      <c r="H342" s="26">
        <v>0</v>
      </c>
      <c r="I342" s="26">
        <v>0</v>
      </c>
      <c r="J342" s="26">
        <v>0</v>
      </c>
      <c r="K342" s="26">
        <v>0</v>
      </c>
      <c r="L342" s="26">
        <v>0</v>
      </c>
      <c r="M342" s="26">
        <v>66.757994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>
        <v>0</v>
      </c>
      <c r="T342" s="26">
        <v>0</v>
      </c>
      <c r="U342" s="26">
        <v>0</v>
      </c>
      <c r="V342" s="26">
        <v>0</v>
      </c>
      <c r="W342" s="26">
        <v>0</v>
      </c>
      <c r="X342" s="26">
        <v>0</v>
      </c>
      <c r="Y342" s="26">
        <v>0</v>
      </c>
      <c r="Z342" s="26">
        <v>0</v>
      </c>
      <c r="AA342" s="26">
        <v>0</v>
      </c>
      <c r="AB342" s="26">
        <v>0</v>
      </c>
      <c r="AC342" s="26">
        <v>0</v>
      </c>
      <c r="AD342" s="26">
        <v>0</v>
      </c>
      <c r="AE342" s="14">
        <f t="shared" si="110"/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f t="shared" si="111"/>
        <v>0</v>
      </c>
      <c r="AM342" s="14">
        <v>0</v>
      </c>
      <c r="AN342" s="14">
        <f t="shared" si="112"/>
        <v>0</v>
      </c>
      <c r="AO342" s="14">
        <v>0</v>
      </c>
      <c r="AP342" s="14">
        <f t="shared" si="113"/>
        <v>0</v>
      </c>
      <c r="AQ342" s="14"/>
      <c r="AR342" s="14">
        <v>0</v>
      </c>
      <c r="AS342" s="14">
        <f t="shared" si="114"/>
        <v>0</v>
      </c>
      <c r="AT342" s="14">
        <v>0</v>
      </c>
    </row>
    <row r="343" spans="1:46" ht="13.5" customHeight="1">
      <c r="A343" s="30" t="s">
        <v>628</v>
      </c>
      <c r="B343" s="30"/>
      <c r="C343" s="30"/>
      <c r="D343" s="5" t="s">
        <v>629</v>
      </c>
      <c r="E343" s="27">
        <v>12.1913</v>
      </c>
      <c r="F343" s="25">
        <v>12.1913</v>
      </c>
      <c r="G343" s="26">
        <v>5.7599</v>
      </c>
      <c r="H343" s="26">
        <v>2.3067</v>
      </c>
      <c r="I343" s="26">
        <v>3.2216</v>
      </c>
      <c r="J343" s="26">
        <v>0</v>
      </c>
      <c r="K343" s="26">
        <v>0.2316</v>
      </c>
      <c r="L343" s="26">
        <v>0</v>
      </c>
      <c r="M343" s="26">
        <v>6</v>
      </c>
      <c r="N343" s="26">
        <v>0</v>
      </c>
      <c r="O343" s="26">
        <v>0</v>
      </c>
      <c r="P343" s="26">
        <v>0</v>
      </c>
      <c r="Q343" s="26">
        <v>0</v>
      </c>
      <c r="R343" s="26">
        <v>0</v>
      </c>
      <c r="S343" s="26">
        <v>0</v>
      </c>
      <c r="T343" s="26">
        <v>0</v>
      </c>
      <c r="U343" s="26">
        <v>0</v>
      </c>
      <c r="V343" s="26">
        <v>0</v>
      </c>
      <c r="W343" s="26">
        <v>0</v>
      </c>
      <c r="X343" s="26">
        <v>0</v>
      </c>
      <c r="Y343" s="26">
        <v>0</v>
      </c>
      <c r="Z343" s="26">
        <v>0</v>
      </c>
      <c r="AA343" s="26">
        <v>0</v>
      </c>
      <c r="AB343" s="26">
        <v>0</v>
      </c>
      <c r="AC343" s="26">
        <v>0</v>
      </c>
      <c r="AD343" s="26">
        <v>0</v>
      </c>
      <c r="AE343" s="14">
        <f t="shared" si="110"/>
        <v>0.4314</v>
      </c>
      <c r="AF343" s="14">
        <v>0</v>
      </c>
      <c r="AG343" s="14">
        <v>0</v>
      </c>
      <c r="AH343" s="14">
        <v>0</v>
      </c>
      <c r="AI343" s="14">
        <v>0</v>
      </c>
      <c r="AJ343" s="14">
        <v>0.4314</v>
      </c>
      <c r="AK343" s="14">
        <v>0</v>
      </c>
      <c r="AL343" s="14">
        <f t="shared" si="111"/>
        <v>0</v>
      </c>
      <c r="AM343" s="14">
        <v>0</v>
      </c>
      <c r="AN343" s="14">
        <f t="shared" si="112"/>
        <v>0</v>
      </c>
      <c r="AO343" s="14">
        <v>0</v>
      </c>
      <c r="AP343" s="14">
        <f t="shared" si="113"/>
        <v>0</v>
      </c>
      <c r="AQ343" s="14"/>
      <c r="AR343" s="14">
        <v>0</v>
      </c>
      <c r="AS343" s="14">
        <f t="shared" si="114"/>
        <v>0</v>
      </c>
      <c r="AT343" s="14">
        <v>0</v>
      </c>
    </row>
    <row r="344" spans="1:46" ht="13.5" customHeight="1">
      <c r="A344" s="30" t="s">
        <v>630</v>
      </c>
      <c r="B344" s="30"/>
      <c r="C344" s="30"/>
      <c r="D344" s="5" t="s">
        <v>631</v>
      </c>
      <c r="E344" s="27">
        <v>847.41615</v>
      </c>
      <c r="F344" s="25">
        <v>847.41615</v>
      </c>
      <c r="G344" s="26">
        <v>87.8073</v>
      </c>
      <c r="H344" s="26">
        <v>69.965</v>
      </c>
      <c r="I344" s="26">
        <v>7.8</v>
      </c>
      <c r="J344" s="26">
        <v>0</v>
      </c>
      <c r="K344" s="26">
        <v>10.0423</v>
      </c>
      <c r="L344" s="26">
        <v>0</v>
      </c>
      <c r="M344" s="26">
        <v>754.5894599999999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0</v>
      </c>
      <c r="V344" s="26">
        <v>0</v>
      </c>
      <c r="W344" s="26">
        <v>0</v>
      </c>
      <c r="X344" s="26">
        <v>0</v>
      </c>
      <c r="Y344" s="26">
        <v>0</v>
      </c>
      <c r="Z344" s="26">
        <v>0</v>
      </c>
      <c r="AA344" s="26">
        <v>0</v>
      </c>
      <c r="AB344" s="26">
        <v>0</v>
      </c>
      <c r="AC344" s="26">
        <v>0</v>
      </c>
      <c r="AD344" s="26">
        <v>0</v>
      </c>
      <c r="AE344" s="14">
        <f t="shared" si="110"/>
        <v>5.0193900000000005</v>
      </c>
      <c r="AF344" s="14">
        <v>0</v>
      </c>
      <c r="AG344" s="14">
        <v>0</v>
      </c>
      <c r="AH344" s="14">
        <v>0</v>
      </c>
      <c r="AI344" s="14">
        <v>0</v>
      </c>
      <c r="AJ344" s="14">
        <v>5.0193900000000005</v>
      </c>
      <c r="AK344" s="14">
        <v>0</v>
      </c>
      <c r="AL344" s="14">
        <f t="shared" si="111"/>
        <v>0</v>
      </c>
      <c r="AM344" s="14">
        <v>0</v>
      </c>
      <c r="AN344" s="14">
        <f t="shared" si="112"/>
        <v>0</v>
      </c>
      <c r="AO344" s="14">
        <v>0</v>
      </c>
      <c r="AP344" s="14">
        <f t="shared" si="113"/>
        <v>0</v>
      </c>
      <c r="AQ344" s="14"/>
      <c r="AR344" s="14">
        <v>0</v>
      </c>
      <c r="AS344" s="14">
        <f t="shared" si="114"/>
        <v>0</v>
      </c>
      <c r="AT344" s="14">
        <v>0</v>
      </c>
    </row>
    <row r="345" spans="1:46" ht="13.5" customHeight="1">
      <c r="A345" s="30" t="s">
        <v>632</v>
      </c>
      <c r="B345" s="30"/>
      <c r="C345" s="30"/>
      <c r="D345" s="5" t="s">
        <v>633</v>
      </c>
      <c r="E345" s="27">
        <v>33.0776</v>
      </c>
      <c r="F345" s="25">
        <v>33.0776</v>
      </c>
      <c r="G345" s="26">
        <v>12.9444</v>
      </c>
      <c r="H345" s="26">
        <v>6.9672</v>
      </c>
      <c r="I345" s="26">
        <v>0.6</v>
      </c>
      <c r="J345" s="26">
        <v>0</v>
      </c>
      <c r="K345" s="26">
        <v>5.3772</v>
      </c>
      <c r="L345" s="26">
        <v>0</v>
      </c>
      <c r="M345" s="26">
        <v>18.7631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0</v>
      </c>
      <c r="V345" s="26">
        <v>0</v>
      </c>
      <c r="W345" s="26">
        <v>0</v>
      </c>
      <c r="X345" s="26">
        <v>0</v>
      </c>
      <c r="Y345" s="26">
        <v>0</v>
      </c>
      <c r="Z345" s="26">
        <v>0</v>
      </c>
      <c r="AA345" s="26">
        <v>0</v>
      </c>
      <c r="AB345" s="26">
        <v>0</v>
      </c>
      <c r="AC345" s="26">
        <v>0</v>
      </c>
      <c r="AD345" s="26">
        <v>0</v>
      </c>
      <c r="AE345" s="14">
        <f t="shared" si="110"/>
        <v>1.3701</v>
      </c>
      <c r="AF345" s="14">
        <v>0</v>
      </c>
      <c r="AG345" s="14">
        <v>0</v>
      </c>
      <c r="AH345" s="14">
        <v>0</v>
      </c>
      <c r="AI345" s="14">
        <v>0</v>
      </c>
      <c r="AJ345" s="14">
        <v>1.3701</v>
      </c>
      <c r="AK345" s="14">
        <v>0</v>
      </c>
      <c r="AL345" s="14">
        <f t="shared" si="111"/>
        <v>0</v>
      </c>
      <c r="AM345" s="14">
        <v>0</v>
      </c>
      <c r="AN345" s="14">
        <f t="shared" si="112"/>
        <v>0</v>
      </c>
      <c r="AO345" s="14">
        <v>0</v>
      </c>
      <c r="AP345" s="14">
        <f t="shared" si="113"/>
        <v>0</v>
      </c>
      <c r="AQ345" s="14"/>
      <c r="AR345" s="14">
        <v>0</v>
      </c>
      <c r="AS345" s="14">
        <f t="shared" si="114"/>
        <v>0</v>
      </c>
      <c r="AT345" s="14">
        <v>0</v>
      </c>
    </row>
    <row r="346" spans="1:46" ht="13.5" customHeight="1">
      <c r="A346" s="30" t="s">
        <v>634</v>
      </c>
      <c r="B346" s="30"/>
      <c r="C346" s="30"/>
      <c r="D346" s="5" t="s">
        <v>635</v>
      </c>
      <c r="E346" s="27">
        <v>1325.981702</v>
      </c>
      <c r="F346" s="25">
        <v>1325.981702</v>
      </c>
      <c r="G346" s="26">
        <v>0</v>
      </c>
      <c r="H346" s="26">
        <v>0</v>
      </c>
      <c r="I346" s="26">
        <v>0</v>
      </c>
      <c r="J346" s="26">
        <v>0</v>
      </c>
      <c r="K346" s="26">
        <v>0</v>
      </c>
      <c r="L346" s="26">
        <v>0</v>
      </c>
      <c r="M346" s="26">
        <v>1325.981702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  <c r="AD346" s="26">
        <v>0</v>
      </c>
      <c r="AE346" s="14">
        <f t="shared" si="110"/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f t="shared" si="111"/>
        <v>0</v>
      </c>
      <c r="AM346" s="14">
        <v>0</v>
      </c>
      <c r="AN346" s="14">
        <f t="shared" si="112"/>
        <v>0</v>
      </c>
      <c r="AO346" s="14">
        <v>0</v>
      </c>
      <c r="AP346" s="14">
        <f t="shared" si="113"/>
        <v>0</v>
      </c>
      <c r="AQ346" s="14"/>
      <c r="AR346" s="14">
        <v>0</v>
      </c>
      <c r="AS346" s="14">
        <f t="shared" si="114"/>
        <v>0</v>
      </c>
      <c r="AT346" s="14">
        <v>0</v>
      </c>
    </row>
    <row r="347" spans="1:46" ht="13.5" customHeight="1">
      <c r="A347" s="30" t="s">
        <v>636</v>
      </c>
      <c r="B347" s="30"/>
      <c r="C347" s="30"/>
      <c r="D347" s="5" t="s">
        <v>637</v>
      </c>
      <c r="E347" s="27">
        <v>403</v>
      </c>
      <c r="F347" s="25">
        <v>403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403</v>
      </c>
      <c r="N347" s="26">
        <v>40</v>
      </c>
      <c r="O347" s="26">
        <v>0</v>
      </c>
      <c r="P347" s="26">
        <v>0</v>
      </c>
      <c r="Q347" s="26">
        <v>10</v>
      </c>
      <c r="R347" s="26">
        <v>50</v>
      </c>
      <c r="S347" s="26">
        <v>0</v>
      </c>
      <c r="T347" s="26">
        <v>30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20</v>
      </c>
      <c r="AA347" s="26">
        <v>0</v>
      </c>
      <c r="AB347" s="26">
        <v>0</v>
      </c>
      <c r="AC347" s="26">
        <v>0</v>
      </c>
      <c r="AD347" s="26">
        <v>0</v>
      </c>
      <c r="AE347" s="14">
        <f t="shared" si="110"/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4">
        <v>0</v>
      </c>
      <c r="AL347" s="14">
        <f t="shared" si="111"/>
        <v>0</v>
      </c>
      <c r="AM347" s="14">
        <v>0</v>
      </c>
      <c r="AN347" s="14">
        <f t="shared" si="112"/>
        <v>0</v>
      </c>
      <c r="AO347" s="14">
        <v>0</v>
      </c>
      <c r="AP347" s="14">
        <f t="shared" si="113"/>
        <v>0</v>
      </c>
      <c r="AQ347" s="14"/>
      <c r="AR347" s="14">
        <v>0</v>
      </c>
      <c r="AS347" s="14">
        <f t="shared" si="114"/>
        <v>0</v>
      </c>
      <c r="AT347" s="14">
        <v>0</v>
      </c>
    </row>
    <row r="348" spans="1:46" ht="13.5" customHeight="1">
      <c r="A348" s="30" t="s">
        <v>638</v>
      </c>
      <c r="B348" s="30"/>
      <c r="C348" s="30"/>
      <c r="D348" s="5" t="s">
        <v>639</v>
      </c>
      <c r="E348" s="27">
        <v>2629.626885</v>
      </c>
      <c r="F348" s="25">
        <f>SUM(F349:F353)</f>
        <v>2629.626885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319.27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  <c r="AD348" s="26">
        <v>0</v>
      </c>
      <c r="AE348" s="14">
        <f t="shared" si="110"/>
        <v>2310.356885</v>
      </c>
      <c r="AF348" s="14">
        <f aca="true" t="shared" si="119" ref="AF348:AK348">SUM(AF349:AF353)</f>
        <v>0</v>
      </c>
      <c r="AG348" s="14">
        <f t="shared" si="119"/>
        <v>0</v>
      </c>
      <c r="AH348" s="14">
        <f t="shared" si="119"/>
        <v>2310.356885</v>
      </c>
      <c r="AI348" s="14">
        <f t="shared" si="119"/>
        <v>0</v>
      </c>
      <c r="AJ348" s="14">
        <f t="shared" si="119"/>
        <v>0</v>
      </c>
      <c r="AK348" s="14">
        <f t="shared" si="119"/>
        <v>0</v>
      </c>
      <c r="AL348" s="14">
        <f t="shared" si="111"/>
        <v>0</v>
      </c>
      <c r="AM348" s="14">
        <f>SUM(AM349:AM353)</f>
        <v>0</v>
      </c>
      <c r="AN348" s="14">
        <f t="shared" si="112"/>
        <v>0</v>
      </c>
      <c r="AO348" s="14">
        <f>SUM(AO349:AO353)</f>
        <v>0</v>
      </c>
      <c r="AP348" s="14">
        <f t="shared" si="113"/>
        <v>0</v>
      </c>
      <c r="AQ348" s="14"/>
      <c r="AR348" s="14">
        <f>SUM(AR349:AR353)</f>
        <v>0</v>
      </c>
      <c r="AS348" s="14">
        <f t="shared" si="114"/>
        <v>0</v>
      </c>
      <c r="AT348" s="14">
        <f>SUM(AT349:AT353)</f>
        <v>0</v>
      </c>
    </row>
    <row r="349" spans="1:46" ht="13.5" customHeight="1">
      <c r="A349" s="30" t="s">
        <v>640</v>
      </c>
      <c r="B349" s="30"/>
      <c r="C349" s="30"/>
      <c r="D349" s="5" t="s">
        <v>641</v>
      </c>
      <c r="E349" s="27">
        <v>1364.5563949999998</v>
      </c>
      <c r="F349" s="25">
        <v>1364.5563949999998</v>
      </c>
      <c r="G349" s="26">
        <v>0</v>
      </c>
      <c r="H349" s="26">
        <v>0</v>
      </c>
      <c r="I349" s="26">
        <v>0</v>
      </c>
      <c r="J349" s="26">
        <v>0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  <c r="AD349" s="26">
        <v>0</v>
      </c>
      <c r="AE349" s="14">
        <f t="shared" si="110"/>
        <v>1364.5563949999998</v>
      </c>
      <c r="AF349" s="14">
        <v>0</v>
      </c>
      <c r="AG349" s="14">
        <v>0</v>
      </c>
      <c r="AH349" s="14">
        <v>1364.5563949999998</v>
      </c>
      <c r="AI349" s="14">
        <v>0</v>
      </c>
      <c r="AJ349" s="14">
        <v>0</v>
      </c>
      <c r="AK349" s="14">
        <v>0</v>
      </c>
      <c r="AL349" s="14">
        <f t="shared" si="111"/>
        <v>0</v>
      </c>
      <c r="AM349" s="14">
        <v>0</v>
      </c>
      <c r="AN349" s="14">
        <f t="shared" si="112"/>
        <v>0</v>
      </c>
      <c r="AO349" s="14">
        <v>0</v>
      </c>
      <c r="AP349" s="14">
        <f t="shared" si="113"/>
        <v>0</v>
      </c>
      <c r="AQ349" s="14"/>
      <c r="AR349" s="14">
        <v>0</v>
      </c>
      <c r="AS349" s="14">
        <f t="shared" si="114"/>
        <v>0</v>
      </c>
      <c r="AT349" s="14">
        <v>0</v>
      </c>
    </row>
    <row r="350" spans="1:46" ht="13.5" customHeight="1">
      <c r="A350" s="30" t="s">
        <v>642</v>
      </c>
      <c r="B350" s="30"/>
      <c r="C350" s="30"/>
      <c r="D350" s="5" t="s">
        <v>643</v>
      </c>
      <c r="E350" s="27">
        <v>945.8004900000001</v>
      </c>
      <c r="F350" s="25">
        <v>945.8004900000001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  <c r="AD350" s="26">
        <v>0</v>
      </c>
      <c r="AE350" s="14">
        <f t="shared" si="110"/>
        <v>945.8004900000001</v>
      </c>
      <c r="AF350" s="14">
        <v>0</v>
      </c>
      <c r="AG350" s="14">
        <v>0</v>
      </c>
      <c r="AH350" s="14">
        <v>945.8004900000001</v>
      </c>
      <c r="AI350" s="14">
        <v>0</v>
      </c>
      <c r="AJ350" s="14">
        <v>0</v>
      </c>
      <c r="AK350" s="14">
        <v>0</v>
      </c>
      <c r="AL350" s="14">
        <f t="shared" si="111"/>
        <v>0</v>
      </c>
      <c r="AM350" s="14">
        <v>0</v>
      </c>
      <c r="AN350" s="14">
        <f t="shared" si="112"/>
        <v>0</v>
      </c>
      <c r="AO350" s="14">
        <v>0</v>
      </c>
      <c r="AP350" s="14">
        <f t="shared" si="113"/>
        <v>0</v>
      </c>
      <c r="AQ350" s="14"/>
      <c r="AR350" s="14">
        <v>0</v>
      </c>
      <c r="AS350" s="14">
        <f t="shared" si="114"/>
        <v>0</v>
      </c>
      <c r="AT350" s="14">
        <v>0</v>
      </c>
    </row>
    <row r="351" spans="1:46" ht="13.5" customHeight="1">
      <c r="A351" s="30" t="s">
        <v>644</v>
      </c>
      <c r="B351" s="30"/>
      <c r="C351" s="30"/>
      <c r="D351" s="5" t="s">
        <v>645</v>
      </c>
      <c r="E351" s="27">
        <v>117</v>
      </c>
      <c r="F351" s="25">
        <v>117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117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  <c r="AD351" s="26">
        <v>0</v>
      </c>
      <c r="AE351" s="14">
        <f t="shared" si="110"/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f t="shared" si="111"/>
        <v>0</v>
      </c>
      <c r="AM351" s="14">
        <v>0</v>
      </c>
      <c r="AN351" s="14">
        <f t="shared" si="112"/>
        <v>0</v>
      </c>
      <c r="AO351" s="14">
        <v>0</v>
      </c>
      <c r="AP351" s="14">
        <f t="shared" si="113"/>
        <v>0</v>
      </c>
      <c r="AQ351" s="14"/>
      <c r="AR351" s="14">
        <v>0</v>
      </c>
      <c r="AS351" s="14">
        <f t="shared" si="114"/>
        <v>0</v>
      </c>
      <c r="AT351" s="14">
        <v>0</v>
      </c>
    </row>
    <row r="352" spans="1:46" ht="13.5" customHeight="1">
      <c r="A352" s="30" t="s">
        <v>646</v>
      </c>
      <c r="B352" s="30"/>
      <c r="C352" s="30"/>
      <c r="D352" s="5" t="s">
        <v>647</v>
      </c>
      <c r="E352" s="27">
        <v>112.27</v>
      </c>
      <c r="F352" s="25">
        <v>112.27</v>
      </c>
      <c r="G352" s="26">
        <v>0</v>
      </c>
      <c r="H352" s="26">
        <v>0</v>
      </c>
      <c r="I352" s="26">
        <v>0</v>
      </c>
      <c r="J352" s="26">
        <v>0</v>
      </c>
      <c r="K352" s="26">
        <v>0</v>
      </c>
      <c r="L352" s="26">
        <v>0</v>
      </c>
      <c r="M352" s="26">
        <v>112.27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  <c r="AD352" s="26">
        <v>0</v>
      </c>
      <c r="AE352" s="14">
        <f t="shared" si="110"/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f t="shared" si="111"/>
        <v>0</v>
      </c>
      <c r="AM352" s="14">
        <v>0</v>
      </c>
      <c r="AN352" s="14">
        <f t="shared" si="112"/>
        <v>0</v>
      </c>
      <c r="AO352" s="14">
        <v>0</v>
      </c>
      <c r="AP352" s="14">
        <f t="shared" si="113"/>
        <v>0</v>
      </c>
      <c r="AQ352" s="14"/>
      <c r="AR352" s="14">
        <v>0</v>
      </c>
      <c r="AS352" s="14">
        <f t="shared" si="114"/>
        <v>0</v>
      </c>
      <c r="AT352" s="14">
        <v>0</v>
      </c>
    </row>
    <row r="353" spans="1:46" ht="13.5" customHeight="1">
      <c r="A353" s="30" t="s">
        <v>648</v>
      </c>
      <c r="B353" s="30"/>
      <c r="C353" s="30"/>
      <c r="D353" s="5" t="s">
        <v>649</v>
      </c>
      <c r="E353" s="27">
        <v>90</v>
      </c>
      <c r="F353" s="25">
        <v>90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90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  <c r="AD353" s="26">
        <v>0</v>
      </c>
      <c r="AE353" s="14">
        <f t="shared" si="110"/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f t="shared" si="111"/>
        <v>0</v>
      </c>
      <c r="AM353" s="14">
        <v>0</v>
      </c>
      <c r="AN353" s="14">
        <f t="shared" si="112"/>
        <v>0</v>
      </c>
      <c r="AO353" s="14">
        <v>0</v>
      </c>
      <c r="AP353" s="14">
        <f t="shared" si="113"/>
        <v>0</v>
      </c>
      <c r="AQ353" s="14"/>
      <c r="AR353" s="14">
        <v>0</v>
      </c>
      <c r="AS353" s="14">
        <f t="shared" si="114"/>
        <v>0</v>
      </c>
      <c r="AT353" s="14">
        <v>0</v>
      </c>
    </row>
    <row r="354" spans="1:46" ht="13.5" customHeight="1">
      <c r="A354" s="30" t="s">
        <v>650</v>
      </c>
      <c r="B354" s="30"/>
      <c r="C354" s="30"/>
      <c r="D354" s="5" t="s">
        <v>651</v>
      </c>
      <c r="E354" s="27">
        <v>100</v>
      </c>
      <c r="F354" s="25">
        <v>100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100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26">
        <v>0</v>
      </c>
      <c r="AA354" s="26">
        <v>0</v>
      </c>
      <c r="AB354" s="26">
        <v>0</v>
      </c>
      <c r="AC354" s="26">
        <v>0</v>
      </c>
      <c r="AD354" s="26">
        <v>0</v>
      </c>
      <c r="AE354" s="14">
        <f t="shared" si="110"/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f t="shared" si="111"/>
        <v>0</v>
      </c>
      <c r="AM354" s="14">
        <v>0</v>
      </c>
      <c r="AN354" s="14">
        <f t="shared" si="112"/>
        <v>0</v>
      </c>
      <c r="AO354" s="14">
        <v>0</v>
      </c>
      <c r="AP354" s="14">
        <f t="shared" si="113"/>
        <v>0</v>
      </c>
      <c r="AQ354" s="14"/>
      <c r="AR354" s="14">
        <v>0</v>
      </c>
      <c r="AS354" s="14">
        <f t="shared" si="114"/>
        <v>0</v>
      </c>
      <c r="AT354" s="14">
        <v>0</v>
      </c>
    </row>
    <row r="355" spans="1:46" ht="13.5" customHeight="1">
      <c r="A355" s="30" t="s">
        <v>652</v>
      </c>
      <c r="B355" s="30"/>
      <c r="C355" s="30"/>
      <c r="D355" s="5" t="s">
        <v>653</v>
      </c>
      <c r="E355" s="27">
        <v>100</v>
      </c>
      <c r="F355" s="25">
        <v>100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100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  <c r="AD355" s="26">
        <v>0</v>
      </c>
      <c r="AE355" s="14">
        <f t="shared" si="110"/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f t="shared" si="111"/>
        <v>0</v>
      </c>
      <c r="AM355" s="14">
        <v>0</v>
      </c>
      <c r="AN355" s="14">
        <f t="shared" si="112"/>
        <v>0</v>
      </c>
      <c r="AO355" s="14">
        <v>0</v>
      </c>
      <c r="AP355" s="14">
        <f t="shared" si="113"/>
        <v>0</v>
      </c>
      <c r="AQ355" s="14"/>
      <c r="AR355" s="14">
        <v>0</v>
      </c>
      <c r="AS355" s="14">
        <f t="shared" si="114"/>
        <v>0</v>
      </c>
      <c r="AT355" s="14">
        <v>0</v>
      </c>
    </row>
    <row r="356" spans="1:46" ht="13.5" customHeight="1">
      <c r="A356" s="30" t="s">
        <v>654</v>
      </c>
      <c r="B356" s="30"/>
      <c r="C356" s="30"/>
      <c r="D356" s="5" t="s">
        <v>655</v>
      </c>
      <c r="E356" s="27">
        <v>623.358118</v>
      </c>
      <c r="F356" s="25">
        <f>SUM(F357:F359)</f>
        <v>623.358118</v>
      </c>
      <c r="G356" s="26">
        <v>136.5688</v>
      </c>
      <c r="H356" s="26">
        <v>64.018</v>
      </c>
      <c r="I356" s="26">
        <v>18.8153</v>
      </c>
      <c r="J356" s="26">
        <v>0</v>
      </c>
      <c r="K356" s="26">
        <v>53.7355</v>
      </c>
      <c r="L356" s="26">
        <v>0</v>
      </c>
      <c r="M356" s="26">
        <v>476.43062799999996</v>
      </c>
      <c r="N356" s="26">
        <v>1.462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  <c r="AD356" s="26">
        <v>0</v>
      </c>
      <c r="AE356" s="14">
        <f t="shared" si="110"/>
        <v>10.35869</v>
      </c>
      <c r="AF356" s="14">
        <f aca="true" t="shared" si="120" ref="AF356:AK356">SUM(AF357:AF359)</f>
        <v>0</v>
      </c>
      <c r="AG356" s="14">
        <f t="shared" si="120"/>
        <v>0</v>
      </c>
      <c r="AH356" s="14">
        <f t="shared" si="120"/>
        <v>0</v>
      </c>
      <c r="AI356" s="14">
        <f t="shared" si="120"/>
        <v>0</v>
      </c>
      <c r="AJ356" s="14">
        <f t="shared" si="120"/>
        <v>10.35869</v>
      </c>
      <c r="AK356" s="14">
        <f t="shared" si="120"/>
        <v>0</v>
      </c>
      <c r="AL356" s="14">
        <f t="shared" si="111"/>
        <v>0</v>
      </c>
      <c r="AM356" s="14">
        <f>SUM(AM357:AM359)</f>
        <v>0</v>
      </c>
      <c r="AN356" s="14">
        <f t="shared" si="112"/>
        <v>0</v>
      </c>
      <c r="AO356" s="14">
        <f>SUM(AO357:AO359)</f>
        <v>0</v>
      </c>
      <c r="AP356" s="14">
        <f t="shared" si="113"/>
        <v>0</v>
      </c>
      <c r="AQ356" s="14"/>
      <c r="AR356" s="14">
        <f>SUM(AR357:AR359)</f>
        <v>0</v>
      </c>
      <c r="AS356" s="14">
        <f t="shared" si="114"/>
        <v>0</v>
      </c>
      <c r="AT356" s="14">
        <f>SUM(AT357:AT359)</f>
        <v>0</v>
      </c>
    </row>
    <row r="357" spans="1:46" ht="13.5" customHeight="1">
      <c r="A357" s="30" t="s">
        <v>656</v>
      </c>
      <c r="B357" s="30"/>
      <c r="C357" s="30"/>
      <c r="D357" s="5" t="s">
        <v>657</v>
      </c>
      <c r="E357" s="27">
        <v>168.90948999999998</v>
      </c>
      <c r="F357" s="25">
        <v>168.90948999999998</v>
      </c>
      <c r="G357" s="26">
        <v>136.5688</v>
      </c>
      <c r="H357" s="26">
        <v>64.018</v>
      </c>
      <c r="I357" s="26">
        <v>18.8153</v>
      </c>
      <c r="J357" s="26">
        <v>0</v>
      </c>
      <c r="K357" s="26">
        <v>53.7355</v>
      </c>
      <c r="L357" s="26">
        <v>0</v>
      </c>
      <c r="M357" s="26">
        <v>21.982</v>
      </c>
      <c r="N357" s="26">
        <v>1.462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  <c r="AD357" s="26">
        <v>0</v>
      </c>
      <c r="AE357" s="14">
        <f t="shared" si="110"/>
        <v>10.35869</v>
      </c>
      <c r="AF357" s="14">
        <v>0</v>
      </c>
      <c r="AG357" s="14">
        <v>0</v>
      </c>
      <c r="AH357" s="14">
        <v>0</v>
      </c>
      <c r="AI357" s="14">
        <v>0</v>
      </c>
      <c r="AJ357" s="14">
        <v>10.35869</v>
      </c>
      <c r="AK357" s="14">
        <v>0</v>
      </c>
      <c r="AL357" s="14">
        <f t="shared" si="111"/>
        <v>0</v>
      </c>
      <c r="AM357" s="14">
        <v>0</v>
      </c>
      <c r="AN357" s="14">
        <f t="shared" si="112"/>
        <v>0</v>
      </c>
      <c r="AO357" s="14">
        <v>0</v>
      </c>
      <c r="AP357" s="14">
        <f t="shared" si="113"/>
        <v>0</v>
      </c>
      <c r="AQ357" s="14"/>
      <c r="AR357" s="14">
        <v>0</v>
      </c>
      <c r="AS357" s="14">
        <f t="shared" si="114"/>
        <v>0</v>
      </c>
      <c r="AT357" s="14">
        <v>0</v>
      </c>
    </row>
    <row r="358" spans="1:46" ht="13.5" customHeight="1">
      <c r="A358" s="30" t="s">
        <v>658</v>
      </c>
      <c r="B358" s="30"/>
      <c r="C358" s="30"/>
      <c r="D358" s="5" t="s">
        <v>659</v>
      </c>
      <c r="E358" s="27">
        <v>324.448628</v>
      </c>
      <c r="F358" s="25">
        <v>324.448628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324.448628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>
        <v>0</v>
      </c>
      <c r="AB358" s="26">
        <v>0</v>
      </c>
      <c r="AC358" s="26">
        <v>0</v>
      </c>
      <c r="AD358" s="26">
        <v>0</v>
      </c>
      <c r="AE358" s="14">
        <f t="shared" si="110"/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f t="shared" si="111"/>
        <v>0</v>
      </c>
      <c r="AM358" s="14">
        <v>0</v>
      </c>
      <c r="AN358" s="14">
        <f t="shared" si="112"/>
        <v>0</v>
      </c>
      <c r="AO358" s="14">
        <v>0</v>
      </c>
      <c r="AP358" s="14">
        <f t="shared" si="113"/>
        <v>0</v>
      </c>
      <c r="AQ358" s="14"/>
      <c r="AR358" s="14">
        <v>0</v>
      </c>
      <c r="AS358" s="14">
        <f t="shared" si="114"/>
        <v>0</v>
      </c>
      <c r="AT358" s="14">
        <v>0</v>
      </c>
    </row>
    <row r="359" spans="1:46" ht="13.5" customHeight="1">
      <c r="A359" s="30" t="s">
        <v>660</v>
      </c>
      <c r="B359" s="30"/>
      <c r="C359" s="30"/>
      <c r="D359" s="5" t="s">
        <v>661</v>
      </c>
      <c r="E359" s="27">
        <v>130</v>
      </c>
      <c r="F359" s="25">
        <v>130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130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  <c r="Z359" s="26">
        <v>0</v>
      </c>
      <c r="AA359" s="26">
        <v>0</v>
      </c>
      <c r="AB359" s="26">
        <v>0</v>
      </c>
      <c r="AC359" s="26">
        <v>0</v>
      </c>
      <c r="AD359" s="26">
        <v>0</v>
      </c>
      <c r="AE359" s="14">
        <f t="shared" si="110"/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f t="shared" si="111"/>
        <v>0</v>
      </c>
      <c r="AM359" s="14">
        <v>0</v>
      </c>
      <c r="AN359" s="14">
        <f t="shared" si="112"/>
        <v>0</v>
      </c>
      <c r="AO359" s="14">
        <v>0</v>
      </c>
      <c r="AP359" s="14">
        <f t="shared" si="113"/>
        <v>0</v>
      </c>
      <c r="AQ359" s="14"/>
      <c r="AR359" s="14">
        <v>0</v>
      </c>
      <c r="AS359" s="14">
        <f t="shared" si="114"/>
        <v>0</v>
      </c>
      <c r="AT359" s="14">
        <v>0</v>
      </c>
    </row>
    <row r="360" spans="1:46" ht="13.5" customHeight="1">
      <c r="A360" s="30" t="s">
        <v>662</v>
      </c>
      <c r="B360" s="30"/>
      <c r="C360" s="30"/>
      <c r="D360" s="5" t="s">
        <v>663</v>
      </c>
      <c r="E360" s="27">
        <v>2259.021879</v>
      </c>
      <c r="F360" s="25">
        <f>SUM(F361:F368)</f>
        <v>2259.021879</v>
      </c>
      <c r="G360" s="26">
        <v>686.169</v>
      </c>
      <c r="H360" s="26">
        <v>312.2776</v>
      </c>
      <c r="I360" s="26">
        <v>338.2813</v>
      </c>
      <c r="J360" s="26">
        <v>15.2787</v>
      </c>
      <c r="K360" s="26">
        <v>3.8214</v>
      </c>
      <c r="L360" s="26">
        <v>16.51</v>
      </c>
      <c r="M360" s="26">
        <v>1521.3465789999998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0</v>
      </c>
      <c r="Z360" s="26">
        <v>0</v>
      </c>
      <c r="AA360" s="26">
        <v>0</v>
      </c>
      <c r="AB360" s="26">
        <v>0</v>
      </c>
      <c r="AC360" s="26">
        <v>0</v>
      </c>
      <c r="AD360" s="26">
        <v>0</v>
      </c>
      <c r="AE360" s="14">
        <f t="shared" si="110"/>
        <v>51.5063</v>
      </c>
      <c r="AF360" s="14">
        <f aca="true" t="shared" si="121" ref="AF360:AK360">SUM(AF361:AF368)</f>
        <v>0</v>
      </c>
      <c r="AG360" s="14">
        <f t="shared" si="121"/>
        <v>0</v>
      </c>
      <c r="AH360" s="14">
        <f t="shared" si="121"/>
        <v>0</v>
      </c>
      <c r="AI360" s="14">
        <f t="shared" si="121"/>
        <v>0</v>
      </c>
      <c r="AJ360" s="14">
        <f t="shared" si="121"/>
        <v>51.5063</v>
      </c>
      <c r="AK360" s="14">
        <f t="shared" si="121"/>
        <v>0</v>
      </c>
      <c r="AL360" s="14">
        <f t="shared" si="111"/>
        <v>0</v>
      </c>
      <c r="AM360" s="14">
        <f>SUM(AM361:AM368)</f>
        <v>0</v>
      </c>
      <c r="AN360" s="14">
        <f t="shared" si="112"/>
        <v>0</v>
      </c>
      <c r="AO360" s="14">
        <f>SUM(AO361:AO368)</f>
        <v>0</v>
      </c>
      <c r="AP360" s="14">
        <f t="shared" si="113"/>
        <v>0</v>
      </c>
      <c r="AQ360" s="14"/>
      <c r="AR360" s="14">
        <f>SUM(AR361:AR368)</f>
        <v>0</v>
      </c>
      <c r="AS360" s="14">
        <f t="shared" si="114"/>
        <v>0</v>
      </c>
      <c r="AT360" s="14">
        <f>SUM(AT361:AT368)</f>
        <v>0</v>
      </c>
    </row>
    <row r="361" spans="1:46" ht="13.5" customHeight="1">
      <c r="A361" s="30" t="s">
        <v>664</v>
      </c>
      <c r="B361" s="30"/>
      <c r="C361" s="30"/>
      <c r="D361" s="5" t="s">
        <v>40</v>
      </c>
      <c r="E361" s="27">
        <v>817.708159</v>
      </c>
      <c r="F361" s="25">
        <v>817.708159</v>
      </c>
      <c r="G361" s="26">
        <v>649.0211</v>
      </c>
      <c r="H361" s="26">
        <v>276.1297</v>
      </c>
      <c r="I361" s="26">
        <v>338.2813</v>
      </c>
      <c r="J361" s="26">
        <v>15.2787</v>
      </c>
      <c r="K361" s="26">
        <v>2.8214</v>
      </c>
      <c r="L361" s="26">
        <v>16.51</v>
      </c>
      <c r="M361" s="26">
        <v>117.180759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0</v>
      </c>
      <c r="Z361" s="26">
        <v>0</v>
      </c>
      <c r="AA361" s="26">
        <v>0</v>
      </c>
      <c r="AB361" s="26">
        <v>0</v>
      </c>
      <c r="AC361" s="26">
        <v>0</v>
      </c>
      <c r="AD361" s="26">
        <v>0</v>
      </c>
      <c r="AE361" s="14">
        <f t="shared" si="110"/>
        <v>51.5063</v>
      </c>
      <c r="AF361" s="14">
        <v>0</v>
      </c>
      <c r="AG361" s="14">
        <v>0</v>
      </c>
      <c r="AH361" s="14">
        <v>0</v>
      </c>
      <c r="AI361" s="14">
        <v>0</v>
      </c>
      <c r="AJ361" s="14">
        <v>51.5063</v>
      </c>
      <c r="AK361" s="14">
        <v>0</v>
      </c>
      <c r="AL361" s="14">
        <f t="shared" si="111"/>
        <v>0</v>
      </c>
      <c r="AM361" s="14">
        <v>0</v>
      </c>
      <c r="AN361" s="14">
        <f t="shared" si="112"/>
        <v>0</v>
      </c>
      <c r="AO361" s="14">
        <v>0</v>
      </c>
      <c r="AP361" s="14">
        <f t="shared" si="113"/>
        <v>0</v>
      </c>
      <c r="AQ361" s="14"/>
      <c r="AR361" s="14">
        <v>0</v>
      </c>
      <c r="AS361" s="14">
        <f t="shared" si="114"/>
        <v>0</v>
      </c>
      <c r="AT361" s="14">
        <v>0</v>
      </c>
    </row>
    <row r="362" spans="1:46" ht="13.5" customHeight="1">
      <c r="A362" s="30" t="s">
        <v>665</v>
      </c>
      <c r="B362" s="30"/>
      <c r="C362" s="30"/>
      <c r="D362" s="5" t="s">
        <v>42</v>
      </c>
      <c r="E362" s="27">
        <v>146</v>
      </c>
      <c r="F362" s="25">
        <v>146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146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0</v>
      </c>
      <c r="Z362" s="26">
        <v>0</v>
      </c>
      <c r="AA362" s="26">
        <v>0</v>
      </c>
      <c r="AB362" s="26">
        <v>0</v>
      </c>
      <c r="AC362" s="26">
        <v>0</v>
      </c>
      <c r="AD362" s="26">
        <v>0</v>
      </c>
      <c r="AE362" s="14">
        <f t="shared" si="110"/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f t="shared" si="111"/>
        <v>0</v>
      </c>
      <c r="AM362" s="14">
        <v>0</v>
      </c>
      <c r="AN362" s="14">
        <f t="shared" si="112"/>
        <v>0</v>
      </c>
      <c r="AO362" s="14">
        <v>0</v>
      </c>
      <c r="AP362" s="14">
        <f t="shared" si="113"/>
        <v>0</v>
      </c>
      <c r="AQ362" s="14"/>
      <c r="AR362" s="14">
        <v>0</v>
      </c>
      <c r="AS362" s="14">
        <f t="shared" si="114"/>
        <v>0</v>
      </c>
      <c r="AT362" s="14">
        <v>0</v>
      </c>
    </row>
    <row r="363" spans="1:46" ht="13.5" customHeight="1">
      <c r="A363" s="30" t="s">
        <v>666</v>
      </c>
      <c r="B363" s="30"/>
      <c r="C363" s="30"/>
      <c r="D363" s="5" t="s">
        <v>667</v>
      </c>
      <c r="E363" s="27">
        <v>46.778</v>
      </c>
      <c r="F363" s="25">
        <v>46.778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46.778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0</v>
      </c>
      <c r="Z363" s="26">
        <v>0</v>
      </c>
      <c r="AA363" s="26">
        <v>0</v>
      </c>
      <c r="AB363" s="26">
        <v>0</v>
      </c>
      <c r="AC363" s="26">
        <v>0</v>
      </c>
      <c r="AD363" s="26">
        <v>0</v>
      </c>
      <c r="AE363" s="14">
        <f t="shared" si="110"/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f t="shared" si="111"/>
        <v>0</v>
      </c>
      <c r="AM363" s="14">
        <v>0</v>
      </c>
      <c r="AN363" s="14">
        <f t="shared" si="112"/>
        <v>0</v>
      </c>
      <c r="AO363" s="14">
        <v>0</v>
      </c>
      <c r="AP363" s="14">
        <f t="shared" si="113"/>
        <v>0</v>
      </c>
      <c r="AQ363" s="14"/>
      <c r="AR363" s="14">
        <v>0</v>
      </c>
      <c r="AS363" s="14">
        <f t="shared" si="114"/>
        <v>0</v>
      </c>
      <c r="AT363" s="14">
        <v>0</v>
      </c>
    </row>
    <row r="364" spans="1:46" ht="13.5" customHeight="1">
      <c r="A364" s="30" t="s">
        <v>668</v>
      </c>
      <c r="B364" s="30"/>
      <c r="C364" s="30"/>
      <c r="D364" s="5" t="s">
        <v>669</v>
      </c>
      <c r="E364" s="27">
        <v>5</v>
      </c>
      <c r="F364" s="25">
        <v>5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5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0</v>
      </c>
      <c r="Z364" s="26">
        <v>0</v>
      </c>
      <c r="AA364" s="26">
        <v>0</v>
      </c>
      <c r="AB364" s="26">
        <v>0</v>
      </c>
      <c r="AC364" s="26">
        <v>0</v>
      </c>
      <c r="AD364" s="26">
        <v>0</v>
      </c>
      <c r="AE364" s="14">
        <f t="shared" si="110"/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f t="shared" si="111"/>
        <v>0</v>
      </c>
      <c r="AM364" s="14">
        <v>0</v>
      </c>
      <c r="AN364" s="14">
        <f t="shared" si="112"/>
        <v>0</v>
      </c>
      <c r="AO364" s="14">
        <v>0</v>
      </c>
      <c r="AP364" s="14">
        <f t="shared" si="113"/>
        <v>0</v>
      </c>
      <c r="AQ364" s="14"/>
      <c r="AR364" s="14">
        <v>0</v>
      </c>
      <c r="AS364" s="14">
        <f t="shared" si="114"/>
        <v>0</v>
      </c>
      <c r="AT364" s="14">
        <v>0</v>
      </c>
    </row>
    <row r="365" spans="1:46" ht="13.5" customHeight="1">
      <c r="A365" s="30" t="s">
        <v>670</v>
      </c>
      <c r="B365" s="30"/>
      <c r="C365" s="30"/>
      <c r="D365" s="5" t="s">
        <v>671</v>
      </c>
      <c r="E365" s="27">
        <v>9.975</v>
      </c>
      <c r="F365" s="25">
        <v>9.975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9.975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  <c r="Z365" s="26">
        <v>0</v>
      </c>
      <c r="AA365" s="26">
        <v>0</v>
      </c>
      <c r="AB365" s="26">
        <v>0</v>
      </c>
      <c r="AC365" s="26">
        <v>0</v>
      </c>
      <c r="AD365" s="26">
        <v>0</v>
      </c>
      <c r="AE365" s="14">
        <f t="shared" si="110"/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f t="shared" si="111"/>
        <v>0</v>
      </c>
      <c r="AM365" s="14">
        <v>0</v>
      </c>
      <c r="AN365" s="14">
        <f t="shared" si="112"/>
        <v>0</v>
      </c>
      <c r="AO365" s="14">
        <v>0</v>
      </c>
      <c r="AP365" s="14">
        <f t="shared" si="113"/>
        <v>0</v>
      </c>
      <c r="AQ365" s="14"/>
      <c r="AR365" s="14">
        <v>0</v>
      </c>
      <c r="AS365" s="14">
        <f t="shared" si="114"/>
        <v>0</v>
      </c>
      <c r="AT365" s="14">
        <v>0</v>
      </c>
    </row>
    <row r="366" spans="1:46" ht="13.5" customHeight="1">
      <c r="A366" s="30" t="s">
        <v>672</v>
      </c>
      <c r="B366" s="30"/>
      <c r="C366" s="30"/>
      <c r="D366" s="5" t="s">
        <v>673</v>
      </c>
      <c r="E366" s="27">
        <v>201.095</v>
      </c>
      <c r="F366" s="25">
        <v>201.095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201.095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  <c r="AD366" s="26">
        <v>0</v>
      </c>
      <c r="AE366" s="14">
        <f t="shared" si="110"/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f t="shared" si="111"/>
        <v>0</v>
      </c>
      <c r="AM366" s="14">
        <v>0</v>
      </c>
      <c r="AN366" s="14">
        <f t="shared" si="112"/>
        <v>0</v>
      </c>
      <c r="AO366" s="14">
        <v>0</v>
      </c>
      <c r="AP366" s="14">
        <f t="shared" si="113"/>
        <v>0</v>
      </c>
      <c r="AQ366" s="14"/>
      <c r="AR366" s="14">
        <v>0</v>
      </c>
      <c r="AS366" s="14">
        <f t="shared" si="114"/>
        <v>0</v>
      </c>
      <c r="AT366" s="14">
        <v>0</v>
      </c>
    </row>
    <row r="367" spans="1:46" ht="13.5" customHeight="1">
      <c r="A367" s="30" t="s">
        <v>674</v>
      </c>
      <c r="B367" s="30"/>
      <c r="C367" s="30"/>
      <c r="D367" s="5" t="s">
        <v>79</v>
      </c>
      <c r="E367" s="27">
        <v>37.1479</v>
      </c>
      <c r="F367" s="25">
        <v>37.1479</v>
      </c>
      <c r="G367" s="26">
        <v>37.1479</v>
      </c>
      <c r="H367" s="26">
        <v>36.1479</v>
      </c>
      <c r="I367" s="26">
        <v>0</v>
      </c>
      <c r="J367" s="26">
        <v>0</v>
      </c>
      <c r="K367" s="26">
        <v>1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  <c r="Z367" s="26">
        <v>0</v>
      </c>
      <c r="AA367" s="26">
        <v>0</v>
      </c>
      <c r="AB367" s="26">
        <v>0</v>
      </c>
      <c r="AC367" s="26">
        <v>0</v>
      </c>
      <c r="AD367" s="26">
        <v>0</v>
      </c>
      <c r="AE367" s="14">
        <f t="shared" si="110"/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4">
        <v>0</v>
      </c>
      <c r="AL367" s="14">
        <f t="shared" si="111"/>
        <v>0</v>
      </c>
      <c r="AM367" s="14">
        <v>0</v>
      </c>
      <c r="AN367" s="14">
        <f t="shared" si="112"/>
        <v>0</v>
      </c>
      <c r="AO367" s="14">
        <v>0</v>
      </c>
      <c r="AP367" s="14">
        <f t="shared" si="113"/>
        <v>0</v>
      </c>
      <c r="AQ367" s="14"/>
      <c r="AR367" s="14">
        <v>0</v>
      </c>
      <c r="AS367" s="14">
        <f t="shared" si="114"/>
        <v>0</v>
      </c>
      <c r="AT367" s="14">
        <v>0</v>
      </c>
    </row>
    <row r="368" spans="1:46" ht="13.5" customHeight="1">
      <c r="A368" s="30" t="s">
        <v>675</v>
      </c>
      <c r="B368" s="30"/>
      <c r="C368" s="30"/>
      <c r="D368" s="18" t="s">
        <v>1012</v>
      </c>
      <c r="E368" s="28">
        <v>995.3178199999999</v>
      </c>
      <c r="F368" s="25">
        <v>995.3178199999999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995.3178199999999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0</v>
      </c>
      <c r="Z368" s="26">
        <v>0</v>
      </c>
      <c r="AA368" s="26">
        <v>0</v>
      </c>
      <c r="AB368" s="26">
        <v>0</v>
      </c>
      <c r="AC368" s="26">
        <v>0</v>
      </c>
      <c r="AD368" s="26">
        <v>0</v>
      </c>
      <c r="AE368" s="14">
        <f t="shared" si="110"/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f t="shared" si="111"/>
        <v>0</v>
      </c>
      <c r="AM368" s="14">
        <v>0</v>
      </c>
      <c r="AN368" s="14">
        <f t="shared" si="112"/>
        <v>0</v>
      </c>
      <c r="AO368" s="14">
        <v>0</v>
      </c>
      <c r="AP368" s="14">
        <f t="shared" si="113"/>
        <v>0</v>
      </c>
      <c r="AQ368" s="14"/>
      <c r="AR368" s="14">
        <v>0</v>
      </c>
      <c r="AS368" s="14">
        <f t="shared" si="114"/>
        <v>0</v>
      </c>
      <c r="AT368" s="14">
        <v>0</v>
      </c>
    </row>
    <row r="369" spans="1:46" ht="13.5" customHeight="1">
      <c r="A369" s="30" t="s">
        <v>676</v>
      </c>
      <c r="B369" s="30"/>
      <c r="C369" s="30"/>
      <c r="D369" s="5" t="s">
        <v>677</v>
      </c>
      <c r="E369" s="27">
        <v>12</v>
      </c>
      <c r="F369" s="25">
        <v>12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12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14">
        <f t="shared" si="110"/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f t="shared" si="111"/>
        <v>0</v>
      </c>
      <c r="AM369" s="14">
        <v>0</v>
      </c>
      <c r="AN369" s="14">
        <f t="shared" si="112"/>
        <v>0</v>
      </c>
      <c r="AO369" s="14">
        <v>0</v>
      </c>
      <c r="AP369" s="14">
        <f t="shared" si="113"/>
        <v>0</v>
      </c>
      <c r="AQ369" s="14"/>
      <c r="AR369" s="14">
        <v>0</v>
      </c>
      <c r="AS369" s="14">
        <f t="shared" si="114"/>
        <v>0</v>
      </c>
      <c r="AT369" s="14">
        <v>0</v>
      </c>
    </row>
    <row r="370" spans="1:46" ht="13.5" customHeight="1">
      <c r="A370" s="30" t="s">
        <v>678</v>
      </c>
      <c r="B370" s="30"/>
      <c r="C370" s="30"/>
      <c r="D370" s="5" t="s">
        <v>677</v>
      </c>
      <c r="E370" s="27">
        <v>12</v>
      </c>
      <c r="F370" s="25">
        <v>12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12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  <c r="AD370" s="26">
        <v>0</v>
      </c>
      <c r="AE370" s="14">
        <f t="shared" si="110"/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4">
        <v>0</v>
      </c>
      <c r="AL370" s="14">
        <f t="shared" si="111"/>
        <v>0</v>
      </c>
      <c r="AM370" s="14">
        <v>0</v>
      </c>
      <c r="AN370" s="14">
        <f t="shared" si="112"/>
        <v>0</v>
      </c>
      <c r="AO370" s="14">
        <v>0</v>
      </c>
      <c r="AP370" s="14">
        <f t="shared" si="113"/>
        <v>0</v>
      </c>
      <c r="AQ370" s="14"/>
      <c r="AR370" s="14">
        <v>0</v>
      </c>
      <c r="AS370" s="14">
        <f t="shared" si="114"/>
        <v>0</v>
      </c>
      <c r="AT370" s="14">
        <v>0</v>
      </c>
    </row>
    <row r="371" spans="1:46" ht="13.5" customHeight="1">
      <c r="A371" s="30" t="s">
        <v>679</v>
      </c>
      <c r="B371" s="30"/>
      <c r="C371" s="30"/>
      <c r="D371" s="5" t="s">
        <v>680</v>
      </c>
      <c r="E371" s="27">
        <v>7378.210641000001</v>
      </c>
      <c r="F371" s="25">
        <f>SUM(F372,F377,F379,F386,F388,F390,F393)</f>
        <v>7378.210641000001</v>
      </c>
      <c r="G371" s="26">
        <v>403.0568</v>
      </c>
      <c r="H371" s="26">
        <v>225.1124</v>
      </c>
      <c r="I371" s="26">
        <v>154.9276</v>
      </c>
      <c r="J371" s="26">
        <v>7.0816</v>
      </c>
      <c r="K371" s="26">
        <v>10.0602</v>
      </c>
      <c r="L371" s="26">
        <v>5.875</v>
      </c>
      <c r="M371" s="26">
        <v>6791.117120999999</v>
      </c>
      <c r="N371" s="26">
        <v>69.4</v>
      </c>
      <c r="O371" s="26">
        <v>0</v>
      </c>
      <c r="P371" s="26">
        <v>0</v>
      </c>
      <c r="Q371" s="26">
        <v>5</v>
      </c>
      <c r="R371" s="26">
        <v>45</v>
      </c>
      <c r="S371" s="26">
        <v>0</v>
      </c>
      <c r="T371" s="26">
        <v>30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  <c r="Z371" s="26">
        <v>20</v>
      </c>
      <c r="AA371" s="26">
        <v>0</v>
      </c>
      <c r="AB371" s="26">
        <v>0</v>
      </c>
      <c r="AC371" s="26">
        <v>0</v>
      </c>
      <c r="AD371" s="26">
        <v>0</v>
      </c>
      <c r="AE371" s="14">
        <f t="shared" si="110"/>
        <v>30.477580000000003</v>
      </c>
      <c r="AF371" s="14">
        <f aca="true" t="shared" si="122" ref="AF371:AK371">SUM(AF372,AF377,AF379,AF386,AF388,AF390,AF393)</f>
        <v>0</v>
      </c>
      <c r="AG371" s="14">
        <f t="shared" si="122"/>
        <v>0</v>
      </c>
      <c r="AH371" s="14">
        <f t="shared" si="122"/>
        <v>0</v>
      </c>
      <c r="AI371" s="14">
        <f t="shared" si="122"/>
        <v>0</v>
      </c>
      <c r="AJ371" s="14">
        <f t="shared" si="122"/>
        <v>30.477580000000003</v>
      </c>
      <c r="AK371" s="14">
        <f t="shared" si="122"/>
        <v>0</v>
      </c>
      <c r="AL371" s="14">
        <f t="shared" si="111"/>
        <v>0</v>
      </c>
      <c r="AM371" s="14">
        <f>SUM(AM372,AM377,AM379,AM386,AM388,AM390,AM393)</f>
        <v>0</v>
      </c>
      <c r="AN371" s="14">
        <f t="shared" si="112"/>
        <v>148.55913999999999</v>
      </c>
      <c r="AO371" s="14">
        <f>SUM(AO372,AO377,AO379,AO386,AO388,AO390,AO393)</f>
        <v>148.55913999999999</v>
      </c>
      <c r="AP371" s="14">
        <f t="shared" si="113"/>
        <v>0</v>
      </c>
      <c r="AQ371" s="14"/>
      <c r="AR371" s="14">
        <f>SUM(AR372,AR377,AR379,AR386,AR388,AR390,AR393)</f>
        <v>0</v>
      </c>
      <c r="AS371" s="14">
        <f t="shared" si="114"/>
        <v>0</v>
      </c>
      <c r="AT371" s="14">
        <f>SUM(AT372,AT377,AT379,AT386,AT388,AT390,AT393)</f>
        <v>0</v>
      </c>
    </row>
    <row r="372" spans="1:46" ht="13.5" customHeight="1">
      <c r="A372" s="30" t="s">
        <v>681</v>
      </c>
      <c r="B372" s="30"/>
      <c r="C372" s="30"/>
      <c r="D372" s="5" t="s">
        <v>682</v>
      </c>
      <c r="E372" s="27">
        <v>570.05199</v>
      </c>
      <c r="F372" s="25">
        <f>SUM(F373:F376)</f>
        <v>570.05199</v>
      </c>
      <c r="G372" s="26">
        <v>375.79249999999996</v>
      </c>
      <c r="H372" s="26">
        <v>210.0481</v>
      </c>
      <c r="I372" s="26">
        <v>144.4076</v>
      </c>
      <c r="J372" s="26">
        <v>7.0816</v>
      </c>
      <c r="K372" s="26">
        <v>8.3802</v>
      </c>
      <c r="L372" s="26">
        <v>5.875</v>
      </c>
      <c r="M372" s="26">
        <v>161.5</v>
      </c>
      <c r="N372" s="26">
        <v>16.48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0</v>
      </c>
      <c r="X372" s="26">
        <v>0</v>
      </c>
      <c r="Y372" s="26">
        <v>0</v>
      </c>
      <c r="Z372" s="26">
        <v>0</v>
      </c>
      <c r="AA372" s="26">
        <v>0</v>
      </c>
      <c r="AB372" s="26">
        <v>0</v>
      </c>
      <c r="AC372" s="26">
        <v>0</v>
      </c>
      <c r="AD372" s="26">
        <v>0</v>
      </c>
      <c r="AE372" s="14">
        <f t="shared" si="110"/>
        <v>27.759490000000003</v>
      </c>
      <c r="AF372" s="14">
        <f aca="true" t="shared" si="123" ref="AF372:AK372">SUM(AF373:AF376)</f>
        <v>0</v>
      </c>
      <c r="AG372" s="14">
        <f t="shared" si="123"/>
        <v>0</v>
      </c>
      <c r="AH372" s="14">
        <f t="shared" si="123"/>
        <v>0</v>
      </c>
      <c r="AI372" s="14">
        <f t="shared" si="123"/>
        <v>0</v>
      </c>
      <c r="AJ372" s="14">
        <f t="shared" si="123"/>
        <v>27.759490000000003</v>
      </c>
      <c r="AK372" s="14">
        <f t="shared" si="123"/>
        <v>0</v>
      </c>
      <c r="AL372" s="14">
        <f t="shared" si="111"/>
        <v>0</v>
      </c>
      <c r="AM372" s="14">
        <f>SUM(AM373:AM376)</f>
        <v>0</v>
      </c>
      <c r="AN372" s="14">
        <f t="shared" si="112"/>
        <v>0</v>
      </c>
      <c r="AO372" s="14">
        <f>SUM(AO373:AO376)</f>
        <v>0</v>
      </c>
      <c r="AP372" s="14">
        <f t="shared" si="113"/>
        <v>0</v>
      </c>
      <c r="AQ372" s="14"/>
      <c r="AR372" s="14">
        <f>SUM(AR373:AR376)</f>
        <v>0</v>
      </c>
      <c r="AS372" s="14">
        <f t="shared" si="114"/>
        <v>0</v>
      </c>
      <c r="AT372" s="14">
        <f>SUM(AT373:AT376)</f>
        <v>0</v>
      </c>
    </row>
    <row r="373" spans="1:46" ht="13.5" customHeight="1">
      <c r="A373" s="30" t="s">
        <v>683</v>
      </c>
      <c r="B373" s="30"/>
      <c r="C373" s="30"/>
      <c r="D373" s="5" t="s">
        <v>40</v>
      </c>
      <c r="E373" s="27">
        <v>505.05199000000005</v>
      </c>
      <c r="F373" s="25">
        <v>505.05199000000005</v>
      </c>
      <c r="G373" s="26">
        <v>375.79249999999996</v>
      </c>
      <c r="H373" s="26">
        <v>210.0481</v>
      </c>
      <c r="I373" s="26">
        <v>144.4076</v>
      </c>
      <c r="J373" s="26">
        <v>7.0816</v>
      </c>
      <c r="K373" s="26">
        <v>8.3802</v>
      </c>
      <c r="L373" s="26">
        <v>5.875</v>
      </c>
      <c r="M373" s="26">
        <v>101.5</v>
      </c>
      <c r="N373" s="26">
        <v>16.48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0</v>
      </c>
      <c r="X373" s="26">
        <v>0</v>
      </c>
      <c r="Y373" s="26">
        <v>0</v>
      </c>
      <c r="Z373" s="26">
        <v>0</v>
      </c>
      <c r="AA373" s="26">
        <v>0</v>
      </c>
      <c r="AB373" s="26">
        <v>0</v>
      </c>
      <c r="AC373" s="26">
        <v>0</v>
      </c>
      <c r="AD373" s="26">
        <v>0</v>
      </c>
      <c r="AE373" s="14">
        <f t="shared" si="110"/>
        <v>27.759490000000003</v>
      </c>
      <c r="AF373" s="14">
        <v>0</v>
      </c>
      <c r="AG373" s="14">
        <v>0</v>
      </c>
      <c r="AH373" s="14">
        <v>0</v>
      </c>
      <c r="AI373" s="14">
        <v>0</v>
      </c>
      <c r="AJ373" s="14">
        <v>27.759490000000003</v>
      </c>
      <c r="AK373" s="14">
        <v>0</v>
      </c>
      <c r="AL373" s="14">
        <f t="shared" si="111"/>
        <v>0</v>
      </c>
      <c r="AM373" s="14">
        <v>0</v>
      </c>
      <c r="AN373" s="14">
        <f t="shared" si="112"/>
        <v>0</v>
      </c>
      <c r="AO373" s="14">
        <v>0</v>
      </c>
      <c r="AP373" s="14">
        <f t="shared" si="113"/>
        <v>0</v>
      </c>
      <c r="AQ373" s="14"/>
      <c r="AR373" s="14">
        <v>0</v>
      </c>
      <c r="AS373" s="14">
        <f t="shared" si="114"/>
        <v>0</v>
      </c>
      <c r="AT373" s="14">
        <v>0</v>
      </c>
    </row>
    <row r="374" spans="1:46" ht="13.5" customHeight="1">
      <c r="A374" s="30" t="s">
        <v>684</v>
      </c>
      <c r="B374" s="30"/>
      <c r="C374" s="30"/>
      <c r="D374" s="5" t="s">
        <v>42</v>
      </c>
      <c r="E374" s="27">
        <v>27</v>
      </c>
      <c r="F374" s="25">
        <v>27</v>
      </c>
      <c r="G374" s="26">
        <v>0</v>
      </c>
      <c r="H374" s="26">
        <v>0</v>
      </c>
      <c r="I374" s="26">
        <v>0</v>
      </c>
      <c r="J374" s="26">
        <v>0</v>
      </c>
      <c r="K374" s="26">
        <v>0</v>
      </c>
      <c r="L374" s="26">
        <v>0</v>
      </c>
      <c r="M374" s="26">
        <v>27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0</v>
      </c>
      <c r="Z374" s="26">
        <v>0</v>
      </c>
      <c r="AA374" s="26">
        <v>0</v>
      </c>
      <c r="AB374" s="26">
        <v>0</v>
      </c>
      <c r="AC374" s="26">
        <v>0</v>
      </c>
      <c r="AD374" s="26">
        <v>0</v>
      </c>
      <c r="AE374" s="14">
        <f t="shared" si="110"/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4">
        <v>0</v>
      </c>
      <c r="AL374" s="14">
        <f t="shared" si="111"/>
        <v>0</v>
      </c>
      <c r="AM374" s="14">
        <v>0</v>
      </c>
      <c r="AN374" s="14">
        <f t="shared" si="112"/>
        <v>0</v>
      </c>
      <c r="AO374" s="14">
        <v>0</v>
      </c>
      <c r="AP374" s="14">
        <f t="shared" si="113"/>
        <v>0</v>
      </c>
      <c r="AQ374" s="14"/>
      <c r="AR374" s="14">
        <v>0</v>
      </c>
      <c r="AS374" s="14">
        <f t="shared" si="114"/>
        <v>0</v>
      </c>
      <c r="AT374" s="14">
        <v>0</v>
      </c>
    </row>
    <row r="375" spans="1:46" ht="13.5" customHeight="1">
      <c r="A375" s="30" t="s">
        <v>685</v>
      </c>
      <c r="B375" s="30"/>
      <c r="C375" s="30"/>
      <c r="D375" s="5" t="s">
        <v>686</v>
      </c>
      <c r="E375" s="27">
        <v>6</v>
      </c>
      <c r="F375" s="25">
        <v>6</v>
      </c>
      <c r="G375" s="26">
        <v>0</v>
      </c>
      <c r="H375" s="26">
        <v>0</v>
      </c>
      <c r="I375" s="26">
        <v>0</v>
      </c>
      <c r="J375" s="26">
        <v>0</v>
      </c>
      <c r="K375" s="26">
        <v>0</v>
      </c>
      <c r="L375" s="26">
        <v>0</v>
      </c>
      <c r="M375" s="26">
        <v>1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0</v>
      </c>
      <c r="Z375" s="26">
        <v>0</v>
      </c>
      <c r="AA375" s="26">
        <v>0</v>
      </c>
      <c r="AB375" s="26">
        <v>0</v>
      </c>
      <c r="AC375" s="26">
        <v>0</v>
      </c>
      <c r="AD375" s="26">
        <v>0</v>
      </c>
      <c r="AE375" s="14">
        <f t="shared" si="110"/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4">
        <v>0</v>
      </c>
      <c r="AL375" s="14">
        <f t="shared" si="111"/>
        <v>0</v>
      </c>
      <c r="AM375" s="14">
        <v>0</v>
      </c>
      <c r="AN375" s="14">
        <f t="shared" si="112"/>
        <v>0</v>
      </c>
      <c r="AO375" s="14">
        <v>0</v>
      </c>
      <c r="AP375" s="14">
        <f t="shared" si="113"/>
        <v>0</v>
      </c>
      <c r="AQ375" s="14"/>
      <c r="AR375" s="14">
        <v>0</v>
      </c>
      <c r="AS375" s="14">
        <f t="shared" si="114"/>
        <v>0</v>
      </c>
      <c r="AT375" s="14">
        <v>0</v>
      </c>
    </row>
    <row r="376" spans="1:46" ht="13.5" customHeight="1">
      <c r="A376" s="30" t="s">
        <v>687</v>
      </c>
      <c r="B376" s="30"/>
      <c r="C376" s="30"/>
      <c r="D376" s="5" t="s">
        <v>688</v>
      </c>
      <c r="E376" s="27">
        <v>32</v>
      </c>
      <c r="F376" s="25">
        <v>32</v>
      </c>
      <c r="G376" s="26">
        <v>0</v>
      </c>
      <c r="H376" s="26">
        <v>0</v>
      </c>
      <c r="I376" s="26">
        <v>0</v>
      </c>
      <c r="J376" s="26">
        <v>0</v>
      </c>
      <c r="K376" s="26">
        <v>0</v>
      </c>
      <c r="L376" s="26">
        <v>0</v>
      </c>
      <c r="M376" s="26">
        <v>32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14">
        <f t="shared" si="110"/>
        <v>0</v>
      </c>
      <c r="AF376" s="14">
        <v>0</v>
      </c>
      <c r="AG376" s="14">
        <v>0</v>
      </c>
      <c r="AH376" s="14">
        <v>0</v>
      </c>
      <c r="AI376" s="14">
        <v>0</v>
      </c>
      <c r="AJ376" s="14">
        <v>0</v>
      </c>
      <c r="AK376" s="14">
        <v>0</v>
      </c>
      <c r="AL376" s="14">
        <f t="shared" si="111"/>
        <v>0</v>
      </c>
      <c r="AM376" s="14">
        <v>0</v>
      </c>
      <c r="AN376" s="14">
        <f t="shared" si="112"/>
        <v>0</v>
      </c>
      <c r="AO376" s="14">
        <v>0</v>
      </c>
      <c r="AP376" s="14">
        <f t="shared" si="113"/>
        <v>0</v>
      </c>
      <c r="AQ376" s="14"/>
      <c r="AR376" s="14">
        <v>0</v>
      </c>
      <c r="AS376" s="14">
        <f t="shared" si="114"/>
        <v>0</v>
      </c>
      <c r="AT376" s="14">
        <v>0</v>
      </c>
    </row>
    <row r="377" spans="1:46" ht="13.5" customHeight="1">
      <c r="A377" s="30" t="s">
        <v>689</v>
      </c>
      <c r="B377" s="30"/>
      <c r="C377" s="30"/>
      <c r="D377" s="5" t="s">
        <v>690</v>
      </c>
      <c r="E377" s="27">
        <v>2000</v>
      </c>
      <c r="F377" s="25">
        <v>2000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2000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  <c r="Z377" s="26">
        <v>0</v>
      </c>
      <c r="AA377" s="26">
        <v>0</v>
      </c>
      <c r="AB377" s="26">
        <v>0</v>
      </c>
      <c r="AC377" s="26">
        <v>0</v>
      </c>
      <c r="AD377" s="26">
        <v>0</v>
      </c>
      <c r="AE377" s="14">
        <f t="shared" si="110"/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0</v>
      </c>
      <c r="AL377" s="14">
        <f t="shared" si="111"/>
        <v>0</v>
      </c>
      <c r="AM377" s="14">
        <v>0</v>
      </c>
      <c r="AN377" s="14">
        <f t="shared" si="112"/>
        <v>0</v>
      </c>
      <c r="AO377" s="14">
        <v>0</v>
      </c>
      <c r="AP377" s="14">
        <f t="shared" si="113"/>
        <v>0</v>
      </c>
      <c r="AQ377" s="14"/>
      <c r="AR377" s="14">
        <v>0</v>
      </c>
      <c r="AS377" s="14">
        <f t="shared" si="114"/>
        <v>0</v>
      </c>
      <c r="AT377" s="14">
        <v>0</v>
      </c>
    </row>
    <row r="378" spans="1:46" ht="13.5" customHeight="1">
      <c r="A378" s="30" t="s">
        <v>691</v>
      </c>
      <c r="B378" s="30"/>
      <c r="C378" s="30"/>
      <c r="D378" s="5" t="s">
        <v>692</v>
      </c>
      <c r="E378" s="27">
        <v>2000</v>
      </c>
      <c r="F378" s="25">
        <v>2000</v>
      </c>
      <c r="G378" s="26">
        <v>0</v>
      </c>
      <c r="H378" s="26">
        <v>0</v>
      </c>
      <c r="I378" s="26">
        <v>0</v>
      </c>
      <c r="J378" s="26">
        <v>0</v>
      </c>
      <c r="K378" s="26">
        <v>0</v>
      </c>
      <c r="L378" s="26">
        <v>0</v>
      </c>
      <c r="M378" s="26">
        <v>2000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0</v>
      </c>
      <c r="Z378" s="26">
        <v>0</v>
      </c>
      <c r="AA378" s="26">
        <v>0</v>
      </c>
      <c r="AB378" s="26">
        <v>0</v>
      </c>
      <c r="AC378" s="26">
        <v>0</v>
      </c>
      <c r="AD378" s="26">
        <v>0</v>
      </c>
      <c r="AE378" s="14">
        <f t="shared" si="110"/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f t="shared" si="111"/>
        <v>0</v>
      </c>
      <c r="AM378" s="14">
        <v>0</v>
      </c>
      <c r="AN378" s="14">
        <f t="shared" si="112"/>
        <v>0</v>
      </c>
      <c r="AO378" s="14">
        <v>0</v>
      </c>
      <c r="AP378" s="14">
        <f t="shared" si="113"/>
        <v>0</v>
      </c>
      <c r="AQ378" s="14"/>
      <c r="AR378" s="14">
        <v>0</v>
      </c>
      <c r="AS378" s="14">
        <f t="shared" si="114"/>
        <v>0</v>
      </c>
      <c r="AT378" s="14">
        <v>0</v>
      </c>
    </row>
    <row r="379" spans="1:46" ht="13.5" customHeight="1">
      <c r="A379" s="30" t="s">
        <v>693</v>
      </c>
      <c r="B379" s="30"/>
      <c r="C379" s="30"/>
      <c r="D379" s="5" t="s">
        <v>694</v>
      </c>
      <c r="E379" s="27">
        <v>4523.03084</v>
      </c>
      <c r="F379" s="25">
        <f>SUM(F380:F385)</f>
        <v>4523.03084</v>
      </c>
      <c r="G379" s="26">
        <v>0</v>
      </c>
      <c r="H379" s="26">
        <v>0</v>
      </c>
      <c r="I379" s="26">
        <v>0</v>
      </c>
      <c r="J379" s="26">
        <v>0</v>
      </c>
      <c r="K379" s="26">
        <v>0</v>
      </c>
      <c r="L379" s="26">
        <v>0</v>
      </c>
      <c r="M379" s="26">
        <v>4374.4717</v>
      </c>
      <c r="N379" s="26">
        <v>50</v>
      </c>
      <c r="O379" s="26">
        <v>0</v>
      </c>
      <c r="P379" s="26">
        <v>0</v>
      </c>
      <c r="Q379" s="26">
        <v>5</v>
      </c>
      <c r="R379" s="26">
        <v>45</v>
      </c>
      <c r="S379" s="26">
        <v>0</v>
      </c>
      <c r="T379" s="26">
        <v>30</v>
      </c>
      <c r="U379" s="26">
        <v>0</v>
      </c>
      <c r="V379" s="26">
        <v>0</v>
      </c>
      <c r="W379" s="26">
        <v>0</v>
      </c>
      <c r="X379" s="26">
        <v>0</v>
      </c>
      <c r="Y379" s="26">
        <v>0</v>
      </c>
      <c r="Z379" s="26">
        <v>20</v>
      </c>
      <c r="AA379" s="26">
        <v>0</v>
      </c>
      <c r="AB379" s="26">
        <v>0</v>
      </c>
      <c r="AC379" s="26">
        <v>0</v>
      </c>
      <c r="AD379" s="26">
        <v>0</v>
      </c>
      <c r="AE379" s="14">
        <f t="shared" si="110"/>
        <v>0</v>
      </c>
      <c r="AF379" s="14">
        <f aca="true" t="shared" si="124" ref="AF379:AK379">SUM(AF380:AF385)</f>
        <v>0</v>
      </c>
      <c r="AG379" s="14">
        <f t="shared" si="124"/>
        <v>0</v>
      </c>
      <c r="AH379" s="14">
        <f t="shared" si="124"/>
        <v>0</v>
      </c>
      <c r="AI379" s="14">
        <f t="shared" si="124"/>
        <v>0</v>
      </c>
      <c r="AJ379" s="14">
        <f t="shared" si="124"/>
        <v>0</v>
      </c>
      <c r="AK379" s="14">
        <f t="shared" si="124"/>
        <v>0</v>
      </c>
      <c r="AL379" s="14">
        <f t="shared" si="111"/>
        <v>0</v>
      </c>
      <c r="AM379" s="14">
        <f>SUM(AM380:AM385)</f>
        <v>0</v>
      </c>
      <c r="AN379" s="14">
        <f t="shared" si="112"/>
        <v>148.55913999999999</v>
      </c>
      <c r="AO379" s="14">
        <f>SUM(AO380:AO385)</f>
        <v>148.55913999999999</v>
      </c>
      <c r="AP379" s="14">
        <f t="shared" si="113"/>
        <v>0</v>
      </c>
      <c r="AQ379" s="14"/>
      <c r="AR379" s="14">
        <f>SUM(AR380:AR385)</f>
        <v>0</v>
      </c>
      <c r="AS379" s="14">
        <f t="shared" si="114"/>
        <v>0</v>
      </c>
      <c r="AT379" s="14">
        <f>SUM(AT380:AT385)</f>
        <v>0</v>
      </c>
    </row>
    <row r="380" spans="1:46" ht="13.5" customHeight="1">
      <c r="A380" s="30" t="s">
        <v>695</v>
      </c>
      <c r="B380" s="30"/>
      <c r="C380" s="30"/>
      <c r="D380" s="5" t="s">
        <v>696</v>
      </c>
      <c r="E380" s="27">
        <v>4</v>
      </c>
      <c r="F380" s="25">
        <v>4</v>
      </c>
      <c r="G380" s="26">
        <v>0</v>
      </c>
      <c r="H380" s="26">
        <v>0</v>
      </c>
      <c r="I380" s="26">
        <v>0</v>
      </c>
      <c r="J380" s="26">
        <v>0</v>
      </c>
      <c r="K380" s="26">
        <v>0</v>
      </c>
      <c r="L380" s="26">
        <v>0</v>
      </c>
      <c r="M380" s="26">
        <v>4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0</v>
      </c>
      <c r="Z380" s="26">
        <v>0</v>
      </c>
      <c r="AA380" s="26">
        <v>0</v>
      </c>
      <c r="AB380" s="26">
        <v>0</v>
      </c>
      <c r="AC380" s="26">
        <v>0</v>
      </c>
      <c r="AD380" s="26">
        <v>0</v>
      </c>
      <c r="AE380" s="14">
        <f t="shared" si="110"/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f t="shared" si="111"/>
        <v>0</v>
      </c>
      <c r="AM380" s="14">
        <v>0</v>
      </c>
      <c r="AN380" s="14">
        <f t="shared" si="112"/>
        <v>0</v>
      </c>
      <c r="AO380" s="14">
        <v>0</v>
      </c>
      <c r="AP380" s="14">
        <f t="shared" si="113"/>
        <v>0</v>
      </c>
      <c r="AQ380" s="14"/>
      <c r="AR380" s="14">
        <v>0</v>
      </c>
      <c r="AS380" s="14">
        <f t="shared" si="114"/>
        <v>0</v>
      </c>
      <c r="AT380" s="14">
        <v>0</v>
      </c>
    </row>
    <row r="381" spans="1:46" ht="13.5" customHeight="1">
      <c r="A381" s="30" t="s">
        <v>697</v>
      </c>
      <c r="B381" s="30"/>
      <c r="C381" s="30"/>
      <c r="D381" s="5" t="s">
        <v>698</v>
      </c>
      <c r="E381" s="27">
        <v>413.33464</v>
      </c>
      <c r="F381" s="25">
        <v>413.33464</v>
      </c>
      <c r="G381" s="26">
        <v>0</v>
      </c>
      <c r="H381" s="26">
        <v>0</v>
      </c>
      <c r="I381" s="26">
        <v>0</v>
      </c>
      <c r="J381" s="26">
        <v>0</v>
      </c>
      <c r="K381" s="26">
        <v>0</v>
      </c>
      <c r="L381" s="26">
        <v>0</v>
      </c>
      <c r="M381" s="26">
        <v>264.7755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0</v>
      </c>
      <c r="Z381" s="26">
        <v>0</v>
      </c>
      <c r="AA381" s="26">
        <v>0</v>
      </c>
      <c r="AB381" s="26">
        <v>0</v>
      </c>
      <c r="AC381" s="26">
        <v>0</v>
      </c>
      <c r="AD381" s="26">
        <v>0</v>
      </c>
      <c r="AE381" s="14">
        <f t="shared" si="110"/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f t="shared" si="111"/>
        <v>0</v>
      </c>
      <c r="AM381" s="14">
        <v>0</v>
      </c>
      <c r="AN381" s="14">
        <f t="shared" si="112"/>
        <v>148.55913999999999</v>
      </c>
      <c r="AO381" s="14">
        <v>148.55913999999999</v>
      </c>
      <c r="AP381" s="14">
        <f t="shared" si="113"/>
        <v>0</v>
      </c>
      <c r="AQ381" s="14"/>
      <c r="AR381" s="14">
        <v>0</v>
      </c>
      <c r="AS381" s="14">
        <f t="shared" si="114"/>
        <v>0</v>
      </c>
      <c r="AT381" s="14">
        <v>0</v>
      </c>
    </row>
    <row r="382" spans="1:46" ht="13.5" customHeight="1">
      <c r="A382" s="30" t="s">
        <v>699</v>
      </c>
      <c r="B382" s="30"/>
      <c r="C382" s="30"/>
      <c r="D382" s="5" t="s">
        <v>700</v>
      </c>
      <c r="E382" s="27">
        <v>7</v>
      </c>
      <c r="F382" s="25">
        <v>7</v>
      </c>
      <c r="G382" s="26">
        <v>0</v>
      </c>
      <c r="H382" s="26">
        <v>0</v>
      </c>
      <c r="I382" s="26">
        <v>0</v>
      </c>
      <c r="J382" s="26">
        <v>0</v>
      </c>
      <c r="K382" s="26">
        <v>0</v>
      </c>
      <c r="L382" s="26">
        <v>0</v>
      </c>
      <c r="M382" s="26">
        <v>7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0</v>
      </c>
      <c r="Z382" s="26">
        <v>0</v>
      </c>
      <c r="AA382" s="26">
        <v>0</v>
      </c>
      <c r="AB382" s="26">
        <v>0</v>
      </c>
      <c r="AC382" s="26">
        <v>0</v>
      </c>
      <c r="AD382" s="26">
        <v>0</v>
      </c>
      <c r="AE382" s="14">
        <f t="shared" si="110"/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f t="shared" si="111"/>
        <v>0</v>
      </c>
      <c r="AM382" s="14">
        <v>0</v>
      </c>
      <c r="AN382" s="14">
        <f t="shared" si="112"/>
        <v>0</v>
      </c>
      <c r="AO382" s="14">
        <v>0</v>
      </c>
      <c r="AP382" s="14">
        <f t="shared" si="113"/>
        <v>0</v>
      </c>
      <c r="AQ382" s="14"/>
      <c r="AR382" s="14">
        <v>0</v>
      </c>
      <c r="AS382" s="14">
        <f t="shared" si="114"/>
        <v>0</v>
      </c>
      <c r="AT382" s="14">
        <v>0</v>
      </c>
    </row>
    <row r="383" spans="1:46" ht="13.5" customHeight="1">
      <c r="A383" s="30" t="s">
        <v>701</v>
      </c>
      <c r="B383" s="30"/>
      <c r="C383" s="30"/>
      <c r="D383" s="5" t="s">
        <v>702</v>
      </c>
      <c r="E383" s="27">
        <v>15</v>
      </c>
      <c r="F383" s="25">
        <v>15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15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  <c r="Z383" s="26">
        <v>0</v>
      </c>
      <c r="AA383" s="26">
        <v>0</v>
      </c>
      <c r="AB383" s="26">
        <v>0</v>
      </c>
      <c r="AC383" s="26">
        <v>0</v>
      </c>
      <c r="AD383" s="26">
        <v>0</v>
      </c>
      <c r="AE383" s="14">
        <f t="shared" si="110"/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f t="shared" si="111"/>
        <v>0</v>
      </c>
      <c r="AM383" s="14">
        <v>0</v>
      </c>
      <c r="AN383" s="14">
        <f t="shared" si="112"/>
        <v>0</v>
      </c>
      <c r="AO383" s="14">
        <v>0</v>
      </c>
      <c r="AP383" s="14">
        <f t="shared" si="113"/>
        <v>0</v>
      </c>
      <c r="AQ383" s="14"/>
      <c r="AR383" s="14">
        <v>0</v>
      </c>
      <c r="AS383" s="14">
        <f t="shared" si="114"/>
        <v>0</v>
      </c>
      <c r="AT383" s="14">
        <v>0</v>
      </c>
    </row>
    <row r="384" spans="1:46" ht="13.5" customHeight="1">
      <c r="A384" s="30" t="s">
        <v>703</v>
      </c>
      <c r="B384" s="30"/>
      <c r="C384" s="30"/>
      <c r="D384" s="5" t="s">
        <v>704</v>
      </c>
      <c r="E384" s="27">
        <v>109.6962</v>
      </c>
      <c r="F384" s="25">
        <v>109.6962</v>
      </c>
      <c r="G384" s="26">
        <v>0</v>
      </c>
      <c r="H384" s="26">
        <v>0</v>
      </c>
      <c r="I384" s="26">
        <v>0</v>
      </c>
      <c r="J384" s="26">
        <v>0</v>
      </c>
      <c r="K384" s="26">
        <v>0</v>
      </c>
      <c r="L384" s="26">
        <v>0</v>
      </c>
      <c r="M384" s="26">
        <v>109.6962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0</v>
      </c>
      <c r="Z384" s="26">
        <v>0</v>
      </c>
      <c r="AA384" s="26">
        <v>0</v>
      </c>
      <c r="AB384" s="26">
        <v>0</v>
      </c>
      <c r="AC384" s="26">
        <v>0</v>
      </c>
      <c r="AD384" s="26">
        <v>0</v>
      </c>
      <c r="AE384" s="14">
        <f t="shared" si="110"/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f t="shared" si="111"/>
        <v>0</v>
      </c>
      <c r="AM384" s="14">
        <v>0</v>
      </c>
      <c r="AN384" s="14">
        <f t="shared" si="112"/>
        <v>0</v>
      </c>
      <c r="AO384" s="14">
        <v>0</v>
      </c>
      <c r="AP384" s="14">
        <f t="shared" si="113"/>
        <v>0</v>
      </c>
      <c r="AQ384" s="14"/>
      <c r="AR384" s="14">
        <v>0</v>
      </c>
      <c r="AS384" s="14">
        <f t="shared" si="114"/>
        <v>0</v>
      </c>
      <c r="AT384" s="14">
        <v>0</v>
      </c>
    </row>
    <row r="385" spans="1:46" ht="13.5" customHeight="1">
      <c r="A385" s="30" t="s">
        <v>705</v>
      </c>
      <c r="B385" s="30"/>
      <c r="C385" s="30"/>
      <c r="D385" s="5" t="s">
        <v>706</v>
      </c>
      <c r="E385" s="27">
        <v>3974</v>
      </c>
      <c r="F385" s="25">
        <v>3974</v>
      </c>
      <c r="G385" s="26">
        <v>0</v>
      </c>
      <c r="H385" s="26">
        <v>0</v>
      </c>
      <c r="I385" s="26">
        <v>0</v>
      </c>
      <c r="J385" s="26">
        <v>0</v>
      </c>
      <c r="K385" s="26">
        <v>0</v>
      </c>
      <c r="L385" s="26">
        <v>0</v>
      </c>
      <c r="M385" s="26">
        <v>3974</v>
      </c>
      <c r="N385" s="26">
        <v>50</v>
      </c>
      <c r="O385" s="26">
        <v>0</v>
      </c>
      <c r="P385" s="26">
        <v>0</v>
      </c>
      <c r="Q385" s="26">
        <v>5</v>
      </c>
      <c r="R385" s="26">
        <v>45</v>
      </c>
      <c r="S385" s="26">
        <v>0</v>
      </c>
      <c r="T385" s="26">
        <v>30</v>
      </c>
      <c r="U385" s="26">
        <v>0</v>
      </c>
      <c r="V385" s="26">
        <v>0</v>
      </c>
      <c r="W385" s="26">
        <v>0</v>
      </c>
      <c r="X385" s="26">
        <v>0</v>
      </c>
      <c r="Y385" s="26">
        <v>0</v>
      </c>
      <c r="Z385" s="26">
        <v>20</v>
      </c>
      <c r="AA385" s="26">
        <v>0</v>
      </c>
      <c r="AB385" s="26">
        <v>0</v>
      </c>
      <c r="AC385" s="26">
        <v>0</v>
      </c>
      <c r="AD385" s="26">
        <v>0</v>
      </c>
      <c r="AE385" s="14">
        <f t="shared" si="110"/>
        <v>0</v>
      </c>
      <c r="AF385" s="14">
        <v>0</v>
      </c>
      <c r="AG385" s="14">
        <v>0</v>
      </c>
      <c r="AH385" s="14">
        <v>0</v>
      </c>
      <c r="AI385" s="14">
        <v>0</v>
      </c>
      <c r="AJ385" s="14">
        <v>0</v>
      </c>
      <c r="AK385" s="14">
        <v>0</v>
      </c>
      <c r="AL385" s="14">
        <f t="shared" si="111"/>
        <v>0</v>
      </c>
      <c r="AM385" s="14">
        <v>0</v>
      </c>
      <c r="AN385" s="14">
        <f t="shared" si="112"/>
        <v>0</v>
      </c>
      <c r="AO385" s="14">
        <v>0</v>
      </c>
      <c r="AP385" s="14">
        <f t="shared" si="113"/>
        <v>0</v>
      </c>
      <c r="AQ385" s="14"/>
      <c r="AR385" s="14">
        <v>0</v>
      </c>
      <c r="AS385" s="14">
        <f t="shared" si="114"/>
        <v>0</v>
      </c>
      <c r="AT385" s="14">
        <v>0</v>
      </c>
    </row>
    <row r="386" spans="1:46" ht="13.5" customHeight="1">
      <c r="A386" s="30" t="s">
        <v>707</v>
      </c>
      <c r="B386" s="30"/>
      <c r="C386" s="30"/>
      <c r="D386" s="5" t="s">
        <v>708</v>
      </c>
      <c r="E386" s="27">
        <v>32</v>
      </c>
      <c r="F386" s="25">
        <v>32</v>
      </c>
      <c r="G386" s="26">
        <v>0</v>
      </c>
      <c r="H386" s="26">
        <v>0</v>
      </c>
      <c r="I386" s="26">
        <v>0</v>
      </c>
      <c r="J386" s="26">
        <v>0</v>
      </c>
      <c r="K386" s="26">
        <v>0</v>
      </c>
      <c r="L386" s="26">
        <v>0</v>
      </c>
      <c r="M386" s="26">
        <v>32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0</v>
      </c>
      <c r="X386" s="26">
        <v>0</v>
      </c>
      <c r="Y386" s="26">
        <v>0</v>
      </c>
      <c r="Z386" s="26">
        <v>0</v>
      </c>
      <c r="AA386" s="26">
        <v>0</v>
      </c>
      <c r="AB386" s="26">
        <v>0</v>
      </c>
      <c r="AC386" s="26">
        <v>0</v>
      </c>
      <c r="AD386" s="26">
        <v>0</v>
      </c>
      <c r="AE386" s="14">
        <f t="shared" si="110"/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4">
        <v>0</v>
      </c>
      <c r="AL386" s="14">
        <f t="shared" si="111"/>
        <v>0</v>
      </c>
      <c r="AM386" s="14">
        <v>0</v>
      </c>
      <c r="AN386" s="14">
        <f t="shared" si="112"/>
        <v>0</v>
      </c>
      <c r="AO386" s="14">
        <v>0</v>
      </c>
      <c r="AP386" s="14">
        <f t="shared" si="113"/>
        <v>0</v>
      </c>
      <c r="AQ386" s="14"/>
      <c r="AR386" s="14">
        <v>0</v>
      </c>
      <c r="AS386" s="14">
        <f t="shared" si="114"/>
        <v>0</v>
      </c>
      <c r="AT386" s="14">
        <v>0</v>
      </c>
    </row>
    <row r="387" spans="1:46" ht="13.5" customHeight="1">
      <c r="A387" s="30" t="s">
        <v>709</v>
      </c>
      <c r="B387" s="30"/>
      <c r="C387" s="30"/>
      <c r="D387" s="5" t="s">
        <v>710</v>
      </c>
      <c r="E387" s="27">
        <v>32</v>
      </c>
      <c r="F387" s="25">
        <v>32</v>
      </c>
      <c r="G387" s="26">
        <v>0</v>
      </c>
      <c r="H387" s="26">
        <v>0</v>
      </c>
      <c r="I387" s="26">
        <v>0</v>
      </c>
      <c r="J387" s="26">
        <v>0</v>
      </c>
      <c r="K387" s="26">
        <v>0</v>
      </c>
      <c r="L387" s="26">
        <v>0</v>
      </c>
      <c r="M387" s="26">
        <v>32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0</v>
      </c>
      <c r="V387" s="26">
        <v>0</v>
      </c>
      <c r="W387" s="26">
        <v>0</v>
      </c>
      <c r="X387" s="26">
        <v>0</v>
      </c>
      <c r="Y387" s="26">
        <v>0</v>
      </c>
      <c r="Z387" s="26">
        <v>0</v>
      </c>
      <c r="AA387" s="26">
        <v>0</v>
      </c>
      <c r="AB387" s="26">
        <v>0</v>
      </c>
      <c r="AC387" s="26">
        <v>0</v>
      </c>
      <c r="AD387" s="26">
        <v>0</v>
      </c>
      <c r="AE387" s="14">
        <f t="shared" si="110"/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4">
        <v>0</v>
      </c>
      <c r="AL387" s="14">
        <f t="shared" si="111"/>
        <v>0</v>
      </c>
      <c r="AM387" s="14">
        <v>0</v>
      </c>
      <c r="AN387" s="14">
        <f t="shared" si="112"/>
        <v>0</v>
      </c>
      <c r="AO387" s="14">
        <v>0</v>
      </c>
      <c r="AP387" s="14">
        <f t="shared" si="113"/>
        <v>0</v>
      </c>
      <c r="AQ387" s="14"/>
      <c r="AR387" s="14">
        <v>0</v>
      </c>
      <c r="AS387" s="14">
        <f t="shared" si="114"/>
        <v>0</v>
      </c>
      <c r="AT387" s="14">
        <v>0</v>
      </c>
    </row>
    <row r="388" spans="1:46" ht="13.5" customHeight="1">
      <c r="A388" s="30" t="s">
        <v>711</v>
      </c>
      <c r="B388" s="30"/>
      <c r="C388" s="30"/>
      <c r="D388" s="5" t="s">
        <v>712</v>
      </c>
      <c r="E388" s="27">
        <v>60</v>
      </c>
      <c r="F388" s="25">
        <v>60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60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0</v>
      </c>
      <c r="V388" s="26">
        <v>0</v>
      </c>
      <c r="W388" s="26">
        <v>0</v>
      </c>
      <c r="X388" s="26">
        <v>0</v>
      </c>
      <c r="Y388" s="26">
        <v>0</v>
      </c>
      <c r="Z388" s="26">
        <v>0</v>
      </c>
      <c r="AA388" s="26">
        <v>0</v>
      </c>
      <c r="AB388" s="26">
        <v>0</v>
      </c>
      <c r="AC388" s="26">
        <v>0</v>
      </c>
      <c r="AD388" s="26">
        <v>0</v>
      </c>
      <c r="AE388" s="14">
        <f t="shared" si="110"/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f t="shared" si="111"/>
        <v>0</v>
      </c>
      <c r="AM388" s="14">
        <v>0</v>
      </c>
      <c r="AN388" s="14">
        <f t="shared" si="112"/>
        <v>0</v>
      </c>
      <c r="AO388" s="14">
        <v>0</v>
      </c>
      <c r="AP388" s="14">
        <f t="shared" si="113"/>
        <v>0</v>
      </c>
      <c r="AQ388" s="14"/>
      <c r="AR388" s="14">
        <v>0</v>
      </c>
      <c r="AS388" s="14">
        <f t="shared" si="114"/>
        <v>0</v>
      </c>
      <c r="AT388" s="14">
        <v>0</v>
      </c>
    </row>
    <row r="389" spans="1:46" ht="13.5" customHeight="1">
      <c r="A389" s="30" t="s">
        <v>713</v>
      </c>
      <c r="B389" s="30"/>
      <c r="C389" s="30"/>
      <c r="D389" s="5" t="s">
        <v>712</v>
      </c>
      <c r="E389" s="27">
        <v>60</v>
      </c>
      <c r="F389" s="25">
        <v>60</v>
      </c>
      <c r="G389" s="26">
        <v>0</v>
      </c>
      <c r="H389" s="26">
        <v>0</v>
      </c>
      <c r="I389" s="26">
        <v>0</v>
      </c>
      <c r="J389" s="26">
        <v>0</v>
      </c>
      <c r="K389" s="26">
        <v>0</v>
      </c>
      <c r="L389" s="26">
        <v>0</v>
      </c>
      <c r="M389" s="26">
        <v>60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0</v>
      </c>
      <c r="V389" s="26">
        <v>0</v>
      </c>
      <c r="W389" s="26">
        <v>0</v>
      </c>
      <c r="X389" s="26">
        <v>0</v>
      </c>
      <c r="Y389" s="26">
        <v>0</v>
      </c>
      <c r="Z389" s="26">
        <v>0</v>
      </c>
      <c r="AA389" s="26">
        <v>0</v>
      </c>
      <c r="AB389" s="26">
        <v>0</v>
      </c>
      <c r="AC389" s="26">
        <v>0</v>
      </c>
      <c r="AD389" s="26">
        <v>0</v>
      </c>
      <c r="AE389" s="14">
        <f t="shared" si="110"/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f t="shared" si="111"/>
        <v>0</v>
      </c>
      <c r="AM389" s="14">
        <v>0</v>
      </c>
      <c r="AN389" s="14">
        <f t="shared" si="112"/>
        <v>0</v>
      </c>
      <c r="AO389" s="14">
        <v>0</v>
      </c>
      <c r="AP389" s="14">
        <f t="shared" si="113"/>
        <v>0</v>
      </c>
      <c r="AQ389" s="14"/>
      <c r="AR389" s="14">
        <v>0</v>
      </c>
      <c r="AS389" s="14">
        <f t="shared" si="114"/>
        <v>0</v>
      </c>
      <c r="AT389" s="14">
        <v>0</v>
      </c>
    </row>
    <row r="390" spans="1:46" ht="13.5" customHeight="1">
      <c r="A390" s="30" t="s">
        <v>714</v>
      </c>
      <c r="B390" s="30"/>
      <c r="C390" s="30"/>
      <c r="D390" s="5" t="s">
        <v>715</v>
      </c>
      <c r="E390" s="27">
        <v>142.825421</v>
      </c>
      <c r="F390" s="25">
        <f>SUM(F391:F392)</f>
        <v>142.825421</v>
      </c>
      <c r="G390" s="26">
        <v>0</v>
      </c>
      <c r="H390" s="26">
        <v>0</v>
      </c>
      <c r="I390" s="26">
        <v>0</v>
      </c>
      <c r="J390" s="26">
        <v>0</v>
      </c>
      <c r="K390" s="26">
        <v>0</v>
      </c>
      <c r="L390" s="26">
        <v>0</v>
      </c>
      <c r="M390" s="26">
        <v>142.825421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0</v>
      </c>
      <c r="V390" s="26">
        <v>0</v>
      </c>
      <c r="W390" s="26">
        <v>0</v>
      </c>
      <c r="X390" s="26">
        <v>0</v>
      </c>
      <c r="Y390" s="26">
        <v>0</v>
      </c>
      <c r="Z390" s="26">
        <v>0</v>
      </c>
      <c r="AA390" s="26">
        <v>0</v>
      </c>
      <c r="AB390" s="26">
        <v>0</v>
      </c>
      <c r="AC390" s="26">
        <v>0</v>
      </c>
      <c r="AD390" s="26">
        <v>0</v>
      </c>
      <c r="AE390" s="14">
        <f t="shared" si="110"/>
        <v>0</v>
      </c>
      <c r="AF390" s="14">
        <f aca="true" t="shared" si="125" ref="AF390:AK390">SUM(AF391:AF392)</f>
        <v>0</v>
      </c>
      <c r="AG390" s="14">
        <f t="shared" si="125"/>
        <v>0</v>
      </c>
      <c r="AH390" s="14">
        <f t="shared" si="125"/>
        <v>0</v>
      </c>
      <c r="AI390" s="14">
        <f t="shared" si="125"/>
        <v>0</v>
      </c>
      <c r="AJ390" s="14">
        <f t="shared" si="125"/>
        <v>0</v>
      </c>
      <c r="AK390" s="14">
        <f t="shared" si="125"/>
        <v>0</v>
      </c>
      <c r="AL390" s="14">
        <f t="shared" si="111"/>
        <v>0</v>
      </c>
      <c r="AM390" s="14">
        <f>SUM(AM391:AM392)</f>
        <v>0</v>
      </c>
      <c r="AN390" s="14">
        <f t="shared" si="112"/>
        <v>0</v>
      </c>
      <c r="AO390" s="14">
        <f>SUM(AO391:AO392)</f>
        <v>0</v>
      </c>
      <c r="AP390" s="14">
        <f t="shared" si="113"/>
        <v>0</v>
      </c>
      <c r="AQ390" s="14"/>
      <c r="AR390" s="14">
        <f>SUM(AR391:AR392)</f>
        <v>0</v>
      </c>
      <c r="AS390" s="14">
        <f t="shared" si="114"/>
        <v>0</v>
      </c>
      <c r="AT390" s="14">
        <f>SUM(AT391:AT392)</f>
        <v>0</v>
      </c>
    </row>
    <row r="391" spans="1:46" ht="13.5" customHeight="1">
      <c r="A391" s="30" t="s">
        <v>716</v>
      </c>
      <c r="B391" s="30"/>
      <c r="C391" s="30"/>
      <c r="D391" s="5" t="s">
        <v>717</v>
      </c>
      <c r="E391" s="27">
        <v>135.825421</v>
      </c>
      <c r="F391" s="25">
        <v>135.825421</v>
      </c>
      <c r="G391" s="26">
        <v>0</v>
      </c>
      <c r="H391" s="26">
        <v>0</v>
      </c>
      <c r="I391" s="26">
        <v>0</v>
      </c>
      <c r="J391" s="26">
        <v>0</v>
      </c>
      <c r="K391" s="26">
        <v>0</v>
      </c>
      <c r="L391" s="26">
        <v>0</v>
      </c>
      <c r="M391" s="26">
        <v>135.825421</v>
      </c>
      <c r="N391" s="26">
        <v>0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0</v>
      </c>
      <c r="V391" s="26">
        <v>0</v>
      </c>
      <c r="W391" s="26">
        <v>0</v>
      </c>
      <c r="X391" s="26">
        <v>0</v>
      </c>
      <c r="Y391" s="26">
        <v>0</v>
      </c>
      <c r="Z391" s="26">
        <v>0</v>
      </c>
      <c r="AA391" s="26">
        <v>0</v>
      </c>
      <c r="AB391" s="26">
        <v>0</v>
      </c>
      <c r="AC391" s="26">
        <v>0</v>
      </c>
      <c r="AD391" s="26">
        <v>0</v>
      </c>
      <c r="AE391" s="14">
        <f aca="true" t="shared" si="126" ref="AE391:AE415">SUM(AF391:AK391)</f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f aca="true" t="shared" si="127" ref="AL391:AL415">SUM(AM391:AM391)</f>
        <v>0</v>
      </c>
      <c r="AM391" s="14">
        <v>0</v>
      </c>
      <c r="AN391" s="14">
        <f aca="true" t="shared" si="128" ref="AN391:AN415">SUM(AO391)</f>
        <v>0</v>
      </c>
      <c r="AO391" s="14">
        <v>0</v>
      </c>
      <c r="AP391" s="14">
        <f aca="true" t="shared" si="129" ref="AP391:AP415">SUM(AQ391:AR391)</f>
        <v>0</v>
      </c>
      <c r="AQ391" s="14"/>
      <c r="AR391" s="14">
        <v>0</v>
      </c>
      <c r="AS391" s="14">
        <f aca="true" t="shared" si="130" ref="AS391:AS415">SUM(AT391:AT391)</f>
        <v>0</v>
      </c>
      <c r="AT391" s="14">
        <v>0</v>
      </c>
    </row>
    <row r="392" spans="1:46" ht="13.5" customHeight="1">
      <c r="A392" s="30" t="s">
        <v>718</v>
      </c>
      <c r="B392" s="30"/>
      <c r="C392" s="30"/>
      <c r="D392" s="5" t="s">
        <v>719</v>
      </c>
      <c r="E392" s="27">
        <v>7</v>
      </c>
      <c r="F392" s="25">
        <v>7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7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  <c r="Z392" s="26">
        <v>0</v>
      </c>
      <c r="AA392" s="26">
        <v>0</v>
      </c>
      <c r="AB392" s="26">
        <v>0</v>
      </c>
      <c r="AC392" s="26">
        <v>0</v>
      </c>
      <c r="AD392" s="26">
        <v>0</v>
      </c>
      <c r="AE392" s="14">
        <f t="shared" si="126"/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f t="shared" si="127"/>
        <v>0</v>
      </c>
      <c r="AM392" s="14">
        <v>0</v>
      </c>
      <c r="AN392" s="14">
        <f t="shared" si="128"/>
        <v>0</v>
      </c>
      <c r="AO392" s="14">
        <v>0</v>
      </c>
      <c r="AP392" s="14">
        <f t="shared" si="129"/>
        <v>0</v>
      </c>
      <c r="AQ392" s="14"/>
      <c r="AR392" s="14">
        <v>0</v>
      </c>
      <c r="AS392" s="14">
        <f t="shared" si="130"/>
        <v>0</v>
      </c>
      <c r="AT392" s="14">
        <v>0</v>
      </c>
    </row>
    <row r="393" spans="1:46" ht="13.5" customHeight="1">
      <c r="A393" s="30" t="s">
        <v>720</v>
      </c>
      <c r="B393" s="30"/>
      <c r="C393" s="30"/>
      <c r="D393" s="5" t="s">
        <v>721</v>
      </c>
      <c r="E393" s="27">
        <v>50.30239</v>
      </c>
      <c r="F393" s="25">
        <v>50.30239</v>
      </c>
      <c r="G393" s="26">
        <v>27.2643</v>
      </c>
      <c r="H393" s="26">
        <v>15.0643</v>
      </c>
      <c r="I393" s="26">
        <v>10.52</v>
      </c>
      <c r="J393" s="26">
        <v>0</v>
      </c>
      <c r="K393" s="26">
        <v>1.68</v>
      </c>
      <c r="L393" s="26">
        <v>0</v>
      </c>
      <c r="M393" s="26">
        <v>20.32</v>
      </c>
      <c r="N393" s="26">
        <v>2.92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0</v>
      </c>
      <c r="V393" s="26">
        <v>0</v>
      </c>
      <c r="W393" s="26">
        <v>0</v>
      </c>
      <c r="X393" s="26">
        <v>0</v>
      </c>
      <c r="Y393" s="26">
        <v>0</v>
      </c>
      <c r="Z393" s="26">
        <v>0</v>
      </c>
      <c r="AA393" s="26">
        <v>0</v>
      </c>
      <c r="AB393" s="26">
        <v>0</v>
      </c>
      <c r="AC393" s="26">
        <v>0</v>
      </c>
      <c r="AD393" s="26">
        <v>0</v>
      </c>
      <c r="AE393" s="14">
        <f t="shared" si="126"/>
        <v>2.71809</v>
      </c>
      <c r="AF393" s="14">
        <v>0</v>
      </c>
      <c r="AG393" s="14">
        <v>0</v>
      </c>
      <c r="AH393" s="14">
        <v>0</v>
      </c>
      <c r="AI393" s="14">
        <v>0</v>
      </c>
      <c r="AJ393" s="14">
        <v>2.71809</v>
      </c>
      <c r="AK393" s="14">
        <v>0</v>
      </c>
      <c r="AL393" s="14">
        <f t="shared" si="127"/>
        <v>0</v>
      </c>
      <c r="AM393" s="14">
        <v>0</v>
      </c>
      <c r="AN393" s="14">
        <f t="shared" si="128"/>
        <v>0</v>
      </c>
      <c r="AO393" s="14">
        <v>0</v>
      </c>
      <c r="AP393" s="14">
        <f t="shared" si="129"/>
        <v>0</v>
      </c>
      <c r="AQ393" s="14"/>
      <c r="AR393" s="14">
        <v>0</v>
      </c>
      <c r="AS393" s="14">
        <f t="shared" si="130"/>
        <v>0</v>
      </c>
      <c r="AT393" s="14">
        <v>0</v>
      </c>
    </row>
    <row r="394" spans="1:46" ht="13.5" customHeight="1">
      <c r="A394" s="30" t="s">
        <v>722</v>
      </c>
      <c r="B394" s="30"/>
      <c r="C394" s="30"/>
      <c r="D394" s="5" t="s">
        <v>40</v>
      </c>
      <c r="E394" s="27">
        <v>34.30239</v>
      </c>
      <c r="F394" s="25">
        <v>34.30239</v>
      </c>
      <c r="G394" s="26">
        <v>27.2643</v>
      </c>
      <c r="H394" s="26">
        <v>15.0643</v>
      </c>
      <c r="I394" s="26">
        <v>10.52</v>
      </c>
      <c r="J394" s="26">
        <v>0</v>
      </c>
      <c r="K394" s="26">
        <v>1.68</v>
      </c>
      <c r="L394" s="26">
        <v>0</v>
      </c>
      <c r="M394" s="26">
        <v>4.32</v>
      </c>
      <c r="N394" s="26">
        <v>2.92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0</v>
      </c>
      <c r="V394" s="26">
        <v>0</v>
      </c>
      <c r="W394" s="26">
        <v>0</v>
      </c>
      <c r="X394" s="26">
        <v>0</v>
      </c>
      <c r="Y394" s="26">
        <v>0</v>
      </c>
      <c r="Z394" s="26">
        <v>0</v>
      </c>
      <c r="AA394" s="26">
        <v>0</v>
      </c>
      <c r="AB394" s="26">
        <v>0</v>
      </c>
      <c r="AC394" s="26">
        <v>0</v>
      </c>
      <c r="AD394" s="26">
        <v>0</v>
      </c>
      <c r="AE394" s="14">
        <f t="shared" si="126"/>
        <v>2.71809</v>
      </c>
      <c r="AF394" s="14">
        <v>0</v>
      </c>
      <c r="AG394" s="14">
        <v>0</v>
      </c>
      <c r="AH394" s="14">
        <v>0</v>
      </c>
      <c r="AI394" s="14">
        <v>0</v>
      </c>
      <c r="AJ394" s="14">
        <v>2.71809</v>
      </c>
      <c r="AK394" s="14">
        <v>0</v>
      </c>
      <c r="AL394" s="14">
        <f t="shared" si="127"/>
        <v>0</v>
      </c>
      <c r="AM394" s="14">
        <v>0</v>
      </c>
      <c r="AN394" s="14">
        <f t="shared" si="128"/>
        <v>0</v>
      </c>
      <c r="AO394" s="14">
        <v>0</v>
      </c>
      <c r="AP394" s="14">
        <f t="shared" si="129"/>
        <v>0</v>
      </c>
      <c r="AQ394" s="14"/>
      <c r="AR394" s="14">
        <v>0</v>
      </c>
      <c r="AS394" s="14">
        <f t="shared" si="130"/>
        <v>0</v>
      </c>
      <c r="AT394" s="14">
        <v>0</v>
      </c>
    </row>
    <row r="395" spans="1:46" ht="13.5" customHeight="1">
      <c r="A395" s="30" t="s">
        <v>723</v>
      </c>
      <c r="B395" s="30"/>
      <c r="C395" s="30"/>
      <c r="D395" s="5" t="s">
        <v>42</v>
      </c>
      <c r="E395" s="27">
        <v>4</v>
      </c>
      <c r="F395" s="25">
        <v>4</v>
      </c>
      <c r="G395" s="26">
        <v>0</v>
      </c>
      <c r="H395" s="26">
        <v>0</v>
      </c>
      <c r="I395" s="26">
        <v>0</v>
      </c>
      <c r="J395" s="26">
        <v>0</v>
      </c>
      <c r="K395" s="26">
        <v>0</v>
      </c>
      <c r="L395" s="26">
        <v>0</v>
      </c>
      <c r="M395" s="26">
        <v>4</v>
      </c>
      <c r="N395" s="26">
        <v>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0</v>
      </c>
      <c r="V395" s="26">
        <v>0</v>
      </c>
      <c r="W395" s="26">
        <v>0</v>
      </c>
      <c r="X395" s="26">
        <v>0</v>
      </c>
      <c r="Y395" s="26">
        <v>0</v>
      </c>
      <c r="Z395" s="26">
        <v>0</v>
      </c>
      <c r="AA395" s="26">
        <v>0</v>
      </c>
      <c r="AB395" s="26">
        <v>0</v>
      </c>
      <c r="AC395" s="26">
        <v>0</v>
      </c>
      <c r="AD395" s="26">
        <v>0</v>
      </c>
      <c r="AE395" s="14">
        <f t="shared" si="126"/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f t="shared" si="127"/>
        <v>0</v>
      </c>
      <c r="AM395" s="14">
        <v>0</v>
      </c>
      <c r="AN395" s="14">
        <f t="shared" si="128"/>
        <v>0</v>
      </c>
      <c r="AO395" s="14">
        <v>0</v>
      </c>
      <c r="AP395" s="14">
        <f t="shared" si="129"/>
        <v>0</v>
      </c>
      <c r="AQ395" s="14"/>
      <c r="AR395" s="14">
        <v>0</v>
      </c>
      <c r="AS395" s="14">
        <f t="shared" si="130"/>
        <v>0</v>
      </c>
      <c r="AT395" s="14">
        <v>0</v>
      </c>
    </row>
    <row r="396" spans="1:46" ht="13.5" customHeight="1">
      <c r="A396" s="30" t="s">
        <v>724</v>
      </c>
      <c r="B396" s="30"/>
      <c r="C396" s="30"/>
      <c r="D396" s="5" t="s">
        <v>725</v>
      </c>
      <c r="E396" s="27">
        <v>2</v>
      </c>
      <c r="F396" s="25">
        <v>2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2</v>
      </c>
      <c r="N396" s="26">
        <v>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0</v>
      </c>
      <c r="V396" s="26">
        <v>0</v>
      </c>
      <c r="W396" s="26">
        <v>0</v>
      </c>
      <c r="X396" s="26">
        <v>0</v>
      </c>
      <c r="Y396" s="26">
        <v>0</v>
      </c>
      <c r="Z396" s="26">
        <v>0</v>
      </c>
      <c r="AA396" s="26">
        <v>0</v>
      </c>
      <c r="AB396" s="26">
        <v>0</v>
      </c>
      <c r="AC396" s="26">
        <v>0</v>
      </c>
      <c r="AD396" s="26">
        <v>0</v>
      </c>
      <c r="AE396" s="14">
        <f t="shared" si="126"/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f t="shared" si="127"/>
        <v>0</v>
      </c>
      <c r="AM396" s="14">
        <v>0</v>
      </c>
      <c r="AN396" s="14">
        <f t="shared" si="128"/>
        <v>0</v>
      </c>
      <c r="AO396" s="14">
        <v>0</v>
      </c>
      <c r="AP396" s="14">
        <f t="shared" si="129"/>
        <v>0</v>
      </c>
      <c r="AQ396" s="14"/>
      <c r="AR396" s="14">
        <v>0</v>
      </c>
      <c r="AS396" s="14">
        <f t="shared" si="130"/>
        <v>0</v>
      </c>
      <c r="AT396" s="14">
        <v>0</v>
      </c>
    </row>
    <row r="397" spans="1:46" ht="13.5" customHeight="1">
      <c r="A397" s="30" t="s">
        <v>726</v>
      </c>
      <c r="B397" s="30"/>
      <c r="C397" s="30"/>
      <c r="D397" s="5" t="s">
        <v>727</v>
      </c>
      <c r="E397" s="27">
        <v>2</v>
      </c>
      <c r="F397" s="25">
        <v>2</v>
      </c>
      <c r="G397" s="26">
        <v>0</v>
      </c>
      <c r="H397" s="26">
        <v>0</v>
      </c>
      <c r="I397" s="26">
        <v>0</v>
      </c>
      <c r="J397" s="26">
        <v>0</v>
      </c>
      <c r="K397" s="26">
        <v>0</v>
      </c>
      <c r="L397" s="26">
        <v>0</v>
      </c>
      <c r="M397" s="26">
        <v>2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0</v>
      </c>
      <c r="V397" s="26">
        <v>0</v>
      </c>
      <c r="W397" s="26">
        <v>0</v>
      </c>
      <c r="X397" s="26">
        <v>0</v>
      </c>
      <c r="Y397" s="26">
        <v>0</v>
      </c>
      <c r="Z397" s="26">
        <v>0</v>
      </c>
      <c r="AA397" s="26">
        <v>0</v>
      </c>
      <c r="AB397" s="26">
        <v>0</v>
      </c>
      <c r="AC397" s="26">
        <v>0</v>
      </c>
      <c r="AD397" s="26">
        <v>0</v>
      </c>
      <c r="AE397" s="14">
        <f t="shared" si="126"/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f t="shared" si="127"/>
        <v>0</v>
      </c>
      <c r="AM397" s="14">
        <v>0</v>
      </c>
      <c r="AN397" s="14">
        <f t="shared" si="128"/>
        <v>0</v>
      </c>
      <c r="AO397" s="14">
        <v>0</v>
      </c>
      <c r="AP397" s="14">
        <f t="shared" si="129"/>
        <v>0</v>
      </c>
      <c r="AQ397" s="14"/>
      <c r="AR397" s="14">
        <v>0</v>
      </c>
      <c r="AS397" s="14">
        <f t="shared" si="130"/>
        <v>0</v>
      </c>
      <c r="AT397" s="14">
        <v>0</v>
      </c>
    </row>
    <row r="398" spans="1:46" ht="13.5" customHeight="1">
      <c r="A398" s="30" t="s">
        <v>728</v>
      </c>
      <c r="B398" s="30"/>
      <c r="C398" s="30"/>
      <c r="D398" s="5" t="s">
        <v>729</v>
      </c>
      <c r="E398" s="27">
        <v>6</v>
      </c>
      <c r="F398" s="25">
        <v>6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6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  <c r="Z398" s="26">
        <v>0</v>
      </c>
      <c r="AA398" s="26">
        <v>0</v>
      </c>
      <c r="AB398" s="26">
        <v>0</v>
      </c>
      <c r="AC398" s="26">
        <v>0</v>
      </c>
      <c r="AD398" s="26">
        <v>0</v>
      </c>
      <c r="AE398" s="14">
        <f t="shared" si="126"/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f t="shared" si="127"/>
        <v>0</v>
      </c>
      <c r="AM398" s="14">
        <v>0</v>
      </c>
      <c r="AN398" s="14">
        <f t="shared" si="128"/>
        <v>0</v>
      </c>
      <c r="AO398" s="14">
        <v>0</v>
      </c>
      <c r="AP398" s="14">
        <f t="shared" si="129"/>
        <v>0</v>
      </c>
      <c r="AQ398" s="14"/>
      <c r="AR398" s="14">
        <v>0</v>
      </c>
      <c r="AS398" s="14">
        <f t="shared" si="130"/>
        <v>0</v>
      </c>
      <c r="AT398" s="14">
        <v>0</v>
      </c>
    </row>
    <row r="399" spans="1:46" ht="13.5" customHeight="1">
      <c r="A399" s="30" t="s">
        <v>730</v>
      </c>
      <c r="B399" s="30"/>
      <c r="C399" s="30"/>
      <c r="D399" s="5" t="s">
        <v>731</v>
      </c>
      <c r="E399" s="27">
        <v>2</v>
      </c>
      <c r="F399" s="25">
        <v>2</v>
      </c>
      <c r="G399" s="26">
        <v>0</v>
      </c>
      <c r="H399" s="26">
        <v>0</v>
      </c>
      <c r="I399" s="26">
        <v>0</v>
      </c>
      <c r="J399" s="26">
        <v>0</v>
      </c>
      <c r="K399" s="26">
        <v>0</v>
      </c>
      <c r="L399" s="26">
        <v>0</v>
      </c>
      <c r="M399" s="26">
        <v>2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0</v>
      </c>
      <c r="V399" s="26">
        <v>0</v>
      </c>
      <c r="W399" s="26">
        <v>0</v>
      </c>
      <c r="X399" s="26">
        <v>0</v>
      </c>
      <c r="Y399" s="26">
        <v>0</v>
      </c>
      <c r="Z399" s="26">
        <v>0</v>
      </c>
      <c r="AA399" s="26">
        <v>0</v>
      </c>
      <c r="AB399" s="26">
        <v>0</v>
      </c>
      <c r="AC399" s="26">
        <v>0</v>
      </c>
      <c r="AD399" s="26">
        <v>0</v>
      </c>
      <c r="AE399" s="14">
        <f t="shared" si="126"/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4">
        <v>0</v>
      </c>
      <c r="AL399" s="14">
        <f t="shared" si="127"/>
        <v>0</v>
      </c>
      <c r="AM399" s="14">
        <v>0</v>
      </c>
      <c r="AN399" s="14">
        <f t="shared" si="128"/>
        <v>0</v>
      </c>
      <c r="AO399" s="14">
        <v>0</v>
      </c>
      <c r="AP399" s="14">
        <f t="shared" si="129"/>
        <v>0</v>
      </c>
      <c r="AQ399" s="14"/>
      <c r="AR399" s="14">
        <v>0</v>
      </c>
      <c r="AS399" s="14">
        <f t="shared" si="130"/>
        <v>0</v>
      </c>
      <c r="AT399" s="14">
        <v>0</v>
      </c>
    </row>
    <row r="400" spans="1:46" ht="13.5" customHeight="1">
      <c r="A400" s="30" t="s">
        <v>732</v>
      </c>
      <c r="B400" s="30"/>
      <c r="C400" s="30"/>
      <c r="D400" s="5" t="s">
        <v>733</v>
      </c>
      <c r="E400" s="27">
        <v>163432.084311</v>
      </c>
      <c r="F400" s="25">
        <f>SUM(F401,F411,F413,F416,F418,F420)</f>
        <v>163432.084311</v>
      </c>
      <c r="G400" s="26">
        <v>1770.010919</v>
      </c>
      <c r="H400" s="26">
        <v>803.0985999999999</v>
      </c>
      <c r="I400" s="26">
        <v>912.38165</v>
      </c>
      <c r="J400" s="26">
        <v>11.162799999999999</v>
      </c>
      <c r="K400" s="26">
        <v>14.454968999999998</v>
      </c>
      <c r="L400" s="26">
        <v>28.912899999999997</v>
      </c>
      <c r="M400" s="26">
        <v>48410.242790000004</v>
      </c>
      <c r="N400" s="26">
        <v>116.8004</v>
      </c>
      <c r="O400" s="26">
        <v>2</v>
      </c>
      <c r="P400" s="26">
        <v>0</v>
      </c>
      <c r="Q400" s="26">
        <v>20</v>
      </c>
      <c r="R400" s="26">
        <v>88</v>
      </c>
      <c r="S400" s="26">
        <v>0</v>
      </c>
      <c r="T400" s="26">
        <v>50</v>
      </c>
      <c r="U400" s="26">
        <v>0</v>
      </c>
      <c r="V400" s="26">
        <v>0</v>
      </c>
      <c r="W400" s="26">
        <v>9</v>
      </c>
      <c r="X400" s="26">
        <v>6</v>
      </c>
      <c r="Y400" s="26">
        <v>5</v>
      </c>
      <c r="Z400" s="26">
        <v>50</v>
      </c>
      <c r="AA400" s="26">
        <v>0</v>
      </c>
      <c r="AB400" s="26">
        <v>3</v>
      </c>
      <c r="AC400" s="26">
        <v>86.72</v>
      </c>
      <c r="AD400" s="26">
        <v>0</v>
      </c>
      <c r="AE400" s="14">
        <f t="shared" si="126"/>
        <v>142.90099</v>
      </c>
      <c r="AF400" s="14">
        <f aca="true" t="shared" si="131" ref="AF400:AK400">SUM(AF401,AF411,AF413,AF416,AF418,AF420)</f>
        <v>0</v>
      </c>
      <c r="AG400" s="14">
        <f t="shared" si="131"/>
        <v>0</v>
      </c>
      <c r="AH400" s="14">
        <f t="shared" si="131"/>
        <v>0</v>
      </c>
      <c r="AI400" s="14">
        <f t="shared" si="131"/>
        <v>0</v>
      </c>
      <c r="AJ400" s="14">
        <f t="shared" si="131"/>
        <v>142.90099</v>
      </c>
      <c r="AK400" s="14">
        <f t="shared" si="131"/>
        <v>0</v>
      </c>
      <c r="AL400" s="14">
        <f t="shared" si="127"/>
        <v>0</v>
      </c>
      <c r="AM400" s="14">
        <f>SUM(AM401,AM411,AM413,AM416,AM418,AM420)</f>
        <v>0</v>
      </c>
      <c r="AN400" s="14">
        <f t="shared" si="128"/>
        <v>949.9322779999999</v>
      </c>
      <c r="AO400" s="14">
        <f>SUM(AO401,AO411,AO413,AO416,AO418,AO420)</f>
        <v>949.9322779999999</v>
      </c>
      <c r="AP400" s="14">
        <f t="shared" si="129"/>
        <v>111783</v>
      </c>
      <c r="AQ400" s="14"/>
      <c r="AR400" s="14">
        <f>SUM(AR401,AR411,AR413,AR416,AR418,AR420)</f>
        <v>111783</v>
      </c>
      <c r="AS400" s="14">
        <f t="shared" si="130"/>
        <v>382.5</v>
      </c>
      <c r="AT400" s="14">
        <f>SUM(AT401,AT411,AT413,AT416,AT418,AT420)</f>
        <v>382.5</v>
      </c>
    </row>
    <row r="401" spans="1:46" ht="13.5" customHeight="1">
      <c r="A401" s="30" t="s">
        <v>734</v>
      </c>
      <c r="B401" s="30"/>
      <c r="C401" s="30"/>
      <c r="D401" s="5" t="s">
        <v>735</v>
      </c>
      <c r="E401" s="27">
        <v>3463.0843109999996</v>
      </c>
      <c r="F401" s="25">
        <f>SUM(F402:F410)</f>
        <v>3463.0843109999996</v>
      </c>
      <c r="G401" s="26">
        <v>1642.1448189999999</v>
      </c>
      <c r="H401" s="26">
        <v>734.8783999999999</v>
      </c>
      <c r="I401" s="26">
        <v>854.90075</v>
      </c>
      <c r="J401" s="26">
        <v>11.162799999999999</v>
      </c>
      <c r="K401" s="26">
        <v>13.344968999999999</v>
      </c>
      <c r="L401" s="26">
        <v>27.857899999999997</v>
      </c>
      <c r="M401" s="26">
        <v>1524.6203320000002</v>
      </c>
      <c r="N401" s="26">
        <v>65.8008</v>
      </c>
      <c r="O401" s="26">
        <v>2</v>
      </c>
      <c r="P401" s="26">
        <v>0</v>
      </c>
      <c r="Q401" s="26">
        <v>0</v>
      </c>
      <c r="R401" s="26">
        <v>0</v>
      </c>
      <c r="S401" s="26">
        <v>0</v>
      </c>
      <c r="T401" s="26">
        <v>0</v>
      </c>
      <c r="U401" s="26">
        <v>0</v>
      </c>
      <c r="V401" s="26">
        <v>0</v>
      </c>
      <c r="W401" s="26">
        <v>9</v>
      </c>
      <c r="X401" s="26">
        <v>4</v>
      </c>
      <c r="Y401" s="26">
        <v>5</v>
      </c>
      <c r="Z401" s="26">
        <v>0</v>
      </c>
      <c r="AA401" s="26">
        <v>0</v>
      </c>
      <c r="AB401" s="26">
        <v>3</v>
      </c>
      <c r="AC401" s="26">
        <v>86.72</v>
      </c>
      <c r="AD401" s="26">
        <v>0</v>
      </c>
      <c r="AE401" s="14">
        <f t="shared" si="126"/>
        <v>132.81916</v>
      </c>
      <c r="AF401" s="14">
        <f aca="true" t="shared" si="132" ref="AF401:AK401">SUM(AF402:AF410)</f>
        <v>0</v>
      </c>
      <c r="AG401" s="14">
        <f t="shared" si="132"/>
        <v>0</v>
      </c>
      <c r="AH401" s="14">
        <f t="shared" si="132"/>
        <v>0</v>
      </c>
      <c r="AI401" s="14">
        <f t="shared" si="132"/>
        <v>0</v>
      </c>
      <c r="AJ401" s="14">
        <f t="shared" si="132"/>
        <v>132.81916</v>
      </c>
      <c r="AK401" s="14">
        <f t="shared" si="132"/>
        <v>0</v>
      </c>
      <c r="AL401" s="14">
        <f t="shared" si="127"/>
        <v>0</v>
      </c>
      <c r="AM401" s="14">
        <f>SUM(AM402:AM410)</f>
        <v>0</v>
      </c>
      <c r="AN401" s="14">
        <f t="shared" si="128"/>
        <v>0</v>
      </c>
      <c r="AO401" s="14">
        <f>SUM(AO402:AO410)</f>
        <v>0</v>
      </c>
      <c r="AP401" s="14">
        <f t="shared" si="129"/>
        <v>0</v>
      </c>
      <c r="AQ401" s="14"/>
      <c r="AR401" s="14">
        <f>SUM(AR402:AR410)</f>
        <v>0</v>
      </c>
      <c r="AS401" s="14">
        <f t="shared" si="130"/>
        <v>163.5</v>
      </c>
      <c r="AT401" s="14">
        <f>SUM(AT402:AT410)</f>
        <v>163.5</v>
      </c>
    </row>
    <row r="402" spans="1:46" ht="13.5" customHeight="1">
      <c r="A402" s="30" t="s">
        <v>736</v>
      </c>
      <c r="B402" s="30"/>
      <c r="C402" s="30"/>
      <c r="D402" s="5" t="s">
        <v>40</v>
      </c>
      <c r="E402" s="27">
        <v>1848.5239589999996</v>
      </c>
      <c r="F402" s="25">
        <v>1848.5239589999996</v>
      </c>
      <c r="G402" s="26">
        <v>1244.184419</v>
      </c>
      <c r="H402" s="26">
        <v>565.2002</v>
      </c>
      <c r="I402" s="26">
        <v>638.72925</v>
      </c>
      <c r="J402" s="26">
        <v>10.2861</v>
      </c>
      <c r="K402" s="26">
        <v>6.050969</v>
      </c>
      <c r="L402" s="26">
        <v>23.9179</v>
      </c>
      <c r="M402" s="26">
        <v>500.188</v>
      </c>
      <c r="N402" s="26">
        <v>33.5154</v>
      </c>
      <c r="O402" s="26">
        <v>0</v>
      </c>
      <c r="P402" s="26">
        <v>0</v>
      </c>
      <c r="Q402" s="26">
        <v>0</v>
      </c>
      <c r="R402" s="26">
        <v>0</v>
      </c>
      <c r="S402" s="26">
        <v>0</v>
      </c>
      <c r="T402" s="26">
        <v>0</v>
      </c>
      <c r="U402" s="26">
        <v>0</v>
      </c>
      <c r="V402" s="26">
        <v>0</v>
      </c>
      <c r="W402" s="26">
        <v>0</v>
      </c>
      <c r="X402" s="26">
        <v>0</v>
      </c>
      <c r="Y402" s="26">
        <v>0</v>
      </c>
      <c r="Z402" s="26">
        <v>0</v>
      </c>
      <c r="AA402" s="26">
        <v>0</v>
      </c>
      <c r="AB402" s="26">
        <v>0</v>
      </c>
      <c r="AC402" s="26">
        <v>0</v>
      </c>
      <c r="AD402" s="26">
        <v>0</v>
      </c>
      <c r="AE402" s="14">
        <f t="shared" si="126"/>
        <v>104.15154</v>
      </c>
      <c r="AF402" s="14">
        <v>0</v>
      </c>
      <c r="AG402" s="14">
        <v>0</v>
      </c>
      <c r="AH402" s="14">
        <v>0</v>
      </c>
      <c r="AI402" s="14">
        <v>0</v>
      </c>
      <c r="AJ402" s="14">
        <v>104.15154</v>
      </c>
      <c r="AK402" s="14">
        <v>0</v>
      </c>
      <c r="AL402" s="14">
        <f t="shared" si="127"/>
        <v>0</v>
      </c>
      <c r="AM402" s="14">
        <v>0</v>
      </c>
      <c r="AN402" s="14">
        <f t="shared" si="128"/>
        <v>0</v>
      </c>
      <c r="AO402" s="14">
        <v>0</v>
      </c>
      <c r="AP402" s="14">
        <f t="shared" si="129"/>
        <v>0</v>
      </c>
      <c r="AQ402" s="14"/>
      <c r="AR402" s="14">
        <v>0</v>
      </c>
      <c r="AS402" s="14">
        <f t="shared" si="130"/>
        <v>0</v>
      </c>
      <c r="AT402" s="14">
        <v>0</v>
      </c>
    </row>
    <row r="403" spans="1:46" ht="13.5" customHeight="1">
      <c r="A403" s="30" t="s">
        <v>737</v>
      </c>
      <c r="B403" s="30"/>
      <c r="C403" s="30"/>
      <c r="D403" s="5" t="s">
        <v>42</v>
      </c>
      <c r="E403" s="27">
        <v>34.7841</v>
      </c>
      <c r="F403" s="25">
        <v>34.7841</v>
      </c>
      <c r="G403" s="26">
        <v>13.2091</v>
      </c>
      <c r="H403" s="26">
        <v>9.4309</v>
      </c>
      <c r="I403" s="26">
        <v>2.3415</v>
      </c>
      <c r="J403" s="26">
        <v>0.8767</v>
      </c>
      <c r="K403" s="26">
        <v>0</v>
      </c>
      <c r="L403" s="26">
        <v>0.56</v>
      </c>
      <c r="M403" s="26">
        <v>21.575</v>
      </c>
      <c r="N403" s="26">
        <v>0</v>
      </c>
      <c r="O403" s="26">
        <v>0</v>
      </c>
      <c r="P403" s="26">
        <v>0</v>
      </c>
      <c r="Q403" s="26">
        <v>0</v>
      </c>
      <c r="R403" s="26">
        <v>0</v>
      </c>
      <c r="S403" s="26">
        <v>0</v>
      </c>
      <c r="T403" s="26">
        <v>0</v>
      </c>
      <c r="U403" s="26">
        <v>0</v>
      </c>
      <c r="V403" s="26">
        <v>0</v>
      </c>
      <c r="W403" s="26">
        <v>0</v>
      </c>
      <c r="X403" s="26">
        <v>0</v>
      </c>
      <c r="Y403" s="26">
        <v>0</v>
      </c>
      <c r="Z403" s="26">
        <v>0</v>
      </c>
      <c r="AA403" s="26">
        <v>0</v>
      </c>
      <c r="AB403" s="26">
        <v>0</v>
      </c>
      <c r="AC403" s="26">
        <v>0</v>
      </c>
      <c r="AD403" s="26">
        <v>0</v>
      </c>
      <c r="AE403" s="14">
        <f t="shared" si="126"/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f t="shared" si="127"/>
        <v>0</v>
      </c>
      <c r="AM403" s="14">
        <v>0</v>
      </c>
      <c r="AN403" s="14">
        <f t="shared" si="128"/>
        <v>0</v>
      </c>
      <c r="AO403" s="14">
        <v>0</v>
      </c>
      <c r="AP403" s="14">
        <f t="shared" si="129"/>
        <v>0</v>
      </c>
      <c r="AQ403" s="14"/>
      <c r="AR403" s="14">
        <v>0</v>
      </c>
      <c r="AS403" s="14">
        <f t="shared" si="130"/>
        <v>0</v>
      </c>
      <c r="AT403" s="14">
        <v>0</v>
      </c>
    </row>
    <row r="404" spans="1:46" ht="13.5" customHeight="1">
      <c r="A404" s="30" t="s">
        <v>738</v>
      </c>
      <c r="B404" s="30"/>
      <c r="C404" s="30"/>
      <c r="D404" s="5" t="s">
        <v>739</v>
      </c>
      <c r="E404" s="27">
        <v>953.49447</v>
      </c>
      <c r="F404" s="25">
        <v>953.49447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789.9944700000001</v>
      </c>
      <c r="N404" s="26">
        <v>24</v>
      </c>
      <c r="O404" s="26">
        <v>2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2</v>
      </c>
      <c r="X404" s="26">
        <v>2</v>
      </c>
      <c r="Y404" s="26">
        <v>5</v>
      </c>
      <c r="Z404" s="26">
        <v>0</v>
      </c>
      <c r="AA404" s="26">
        <v>0</v>
      </c>
      <c r="AB404" s="26">
        <v>0</v>
      </c>
      <c r="AC404" s="26">
        <v>86.72</v>
      </c>
      <c r="AD404" s="26">
        <v>0</v>
      </c>
      <c r="AE404" s="14">
        <f t="shared" si="126"/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f t="shared" si="127"/>
        <v>0</v>
      </c>
      <c r="AM404" s="14">
        <v>0</v>
      </c>
      <c r="AN404" s="14">
        <f t="shared" si="128"/>
        <v>0</v>
      </c>
      <c r="AO404" s="14">
        <v>0</v>
      </c>
      <c r="AP404" s="14">
        <f t="shared" si="129"/>
        <v>0</v>
      </c>
      <c r="AQ404" s="14"/>
      <c r="AR404" s="14">
        <v>0</v>
      </c>
      <c r="AS404" s="14">
        <f t="shared" si="130"/>
        <v>163.5</v>
      </c>
      <c r="AT404" s="14">
        <v>163.5</v>
      </c>
    </row>
    <row r="405" spans="1:46" ht="13.5" customHeight="1">
      <c r="A405" s="30" t="s">
        <v>740</v>
      </c>
      <c r="B405" s="30"/>
      <c r="C405" s="30"/>
      <c r="D405" s="5" t="s">
        <v>741</v>
      </c>
      <c r="E405" s="27">
        <v>40</v>
      </c>
      <c r="F405" s="25">
        <v>40</v>
      </c>
      <c r="G405" s="26">
        <v>0</v>
      </c>
      <c r="H405" s="26">
        <v>0</v>
      </c>
      <c r="I405" s="26">
        <v>0</v>
      </c>
      <c r="J405" s="26">
        <v>0</v>
      </c>
      <c r="K405" s="26">
        <v>0</v>
      </c>
      <c r="L405" s="26">
        <v>0</v>
      </c>
      <c r="M405" s="26">
        <v>40</v>
      </c>
      <c r="N405" s="26">
        <v>0</v>
      </c>
      <c r="O405" s="26">
        <v>0</v>
      </c>
      <c r="P405" s="26">
        <v>0</v>
      </c>
      <c r="Q405" s="26">
        <v>0</v>
      </c>
      <c r="R405" s="26">
        <v>0</v>
      </c>
      <c r="S405" s="26">
        <v>0</v>
      </c>
      <c r="T405" s="26">
        <v>0</v>
      </c>
      <c r="U405" s="26">
        <v>0</v>
      </c>
      <c r="V405" s="26">
        <v>0</v>
      </c>
      <c r="W405" s="26">
        <v>0</v>
      </c>
      <c r="X405" s="26">
        <v>0</v>
      </c>
      <c r="Y405" s="26">
        <v>0</v>
      </c>
      <c r="Z405" s="26">
        <v>0</v>
      </c>
      <c r="AA405" s="26">
        <v>0</v>
      </c>
      <c r="AB405" s="26">
        <v>0</v>
      </c>
      <c r="AC405" s="26">
        <v>0</v>
      </c>
      <c r="AD405" s="26">
        <v>0</v>
      </c>
      <c r="AE405" s="14">
        <f t="shared" si="126"/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0</v>
      </c>
      <c r="AL405" s="14">
        <f t="shared" si="127"/>
        <v>0</v>
      </c>
      <c r="AM405" s="14">
        <v>0</v>
      </c>
      <c r="AN405" s="14">
        <f t="shared" si="128"/>
        <v>0</v>
      </c>
      <c r="AO405" s="14">
        <v>0</v>
      </c>
      <c r="AP405" s="14">
        <f t="shared" si="129"/>
        <v>0</v>
      </c>
      <c r="AQ405" s="14"/>
      <c r="AR405" s="14">
        <v>0</v>
      </c>
      <c r="AS405" s="14">
        <f t="shared" si="130"/>
        <v>0</v>
      </c>
      <c r="AT405" s="14">
        <v>0</v>
      </c>
    </row>
    <row r="406" spans="1:46" ht="13.5" customHeight="1">
      <c r="A406" s="30" t="s">
        <v>742</v>
      </c>
      <c r="B406" s="30"/>
      <c r="C406" s="30"/>
      <c r="D406" s="5" t="s">
        <v>743</v>
      </c>
      <c r="E406" s="27">
        <v>12.968</v>
      </c>
      <c r="F406" s="25">
        <v>12.968</v>
      </c>
      <c r="G406" s="26">
        <v>0</v>
      </c>
      <c r="H406" s="26">
        <v>0</v>
      </c>
      <c r="I406" s="26">
        <v>0</v>
      </c>
      <c r="J406" s="26">
        <v>0</v>
      </c>
      <c r="K406" s="26">
        <v>0</v>
      </c>
      <c r="L406" s="26">
        <v>0</v>
      </c>
      <c r="M406" s="26">
        <v>12.968</v>
      </c>
      <c r="N406" s="26">
        <v>0</v>
      </c>
      <c r="O406" s="26">
        <v>0</v>
      </c>
      <c r="P406" s="26">
        <v>0</v>
      </c>
      <c r="Q406" s="26">
        <v>0</v>
      </c>
      <c r="R406" s="26">
        <v>0</v>
      </c>
      <c r="S406" s="26">
        <v>0</v>
      </c>
      <c r="T406" s="26">
        <v>0</v>
      </c>
      <c r="U406" s="26">
        <v>0</v>
      </c>
      <c r="V406" s="26">
        <v>0</v>
      </c>
      <c r="W406" s="26">
        <v>0</v>
      </c>
      <c r="X406" s="26">
        <v>0</v>
      </c>
      <c r="Y406" s="26">
        <v>0</v>
      </c>
      <c r="Z406" s="26">
        <v>0</v>
      </c>
      <c r="AA406" s="26">
        <v>0</v>
      </c>
      <c r="AB406" s="26">
        <v>3</v>
      </c>
      <c r="AC406" s="26">
        <v>0</v>
      </c>
      <c r="AD406" s="26">
        <v>0</v>
      </c>
      <c r="AE406" s="14">
        <f t="shared" si="126"/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f t="shared" si="127"/>
        <v>0</v>
      </c>
      <c r="AM406" s="14">
        <v>0</v>
      </c>
      <c r="AN406" s="14">
        <f t="shared" si="128"/>
        <v>0</v>
      </c>
      <c r="AO406" s="14">
        <v>0</v>
      </c>
      <c r="AP406" s="14">
        <f t="shared" si="129"/>
        <v>0</v>
      </c>
      <c r="AQ406" s="14"/>
      <c r="AR406" s="14">
        <v>0</v>
      </c>
      <c r="AS406" s="14">
        <f t="shared" si="130"/>
        <v>0</v>
      </c>
      <c r="AT406" s="14">
        <v>0</v>
      </c>
    </row>
    <row r="407" spans="1:46" ht="13.5" customHeight="1">
      <c r="A407" s="30" t="s">
        <v>744</v>
      </c>
      <c r="B407" s="30"/>
      <c r="C407" s="30"/>
      <c r="D407" s="5" t="s">
        <v>745</v>
      </c>
      <c r="E407" s="27">
        <v>19</v>
      </c>
      <c r="F407" s="25">
        <v>19</v>
      </c>
      <c r="G407" s="26">
        <v>0</v>
      </c>
      <c r="H407" s="26">
        <v>0</v>
      </c>
      <c r="I407" s="26">
        <v>0</v>
      </c>
      <c r="J407" s="26">
        <v>0</v>
      </c>
      <c r="K407" s="26">
        <v>0</v>
      </c>
      <c r="L407" s="26">
        <v>0</v>
      </c>
      <c r="M407" s="26">
        <v>19</v>
      </c>
      <c r="N407" s="26">
        <v>0</v>
      </c>
      <c r="O407" s="26">
        <v>0</v>
      </c>
      <c r="P407" s="26">
        <v>0</v>
      </c>
      <c r="Q407" s="26">
        <v>0</v>
      </c>
      <c r="R407" s="26">
        <v>0</v>
      </c>
      <c r="S407" s="26">
        <v>0</v>
      </c>
      <c r="T407" s="26">
        <v>0</v>
      </c>
      <c r="U407" s="26">
        <v>0</v>
      </c>
      <c r="V407" s="26">
        <v>0</v>
      </c>
      <c r="W407" s="26">
        <v>0</v>
      </c>
      <c r="X407" s="26">
        <v>0</v>
      </c>
      <c r="Y407" s="26">
        <v>0</v>
      </c>
      <c r="Z407" s="26">
        <v>0</v>
      </c>
      <c r="AA407" s="26">
        <v>0</v>
      </c>
      <c r="AB407" s="26">
        <v>0</v>
      </c>
      <c r="AC407" s="26">
        <v>0</v>
      </c>
      <c r="AD407" s="26">
        <v>0</v>
      </c>
      <c r="AE407" s="14">
        <f t="shared" si="126"/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f t="shared" si="127"/>
        <v>0</v>
      </c>
      <c r="AM407" s="14">
        <v>0</v>
      </c>
      <c r="AN407" s="14">
        <f t="shared" si="128"/>
        <v>0</v>
      </c>
      <c r="AO407" s="14">
        <v>0</v>
      </c>
      <c r="AP407" s="14">
        <f t="shared" si="129"/>
        <v>0</v>
      </c>
      <c r="AQ407" s="14"/>
      <c r="AR407" s="14">
        <v>0</v>
      </c>
      <c r="AS407" s="14">
        <f t="shared" si="130"/>
        <v>0</v>
      </c>
      <c r="AT407" s="14">
        <v>0</v>
      </c>
    </row>
    <row r="408" spans="1:46" ht="13.5" customHeight="1">
      <c r="A408" s="30" t="s">
        <v>746</v>
      </c>
      <c r="B408" s="30"/>
      <c r="C408" s="30"/>
      <c r="D408" s="5" t="s">
        <v>747</v>
      </c>
      <c r="E408" s="27">
        <v>20</v>
      </c>
      <c r="F408" s="25">
        <v>20</v>
      </c>
      <c r="G408" s="26">
        <v>0</v>
      </c>
      <c r="H408" s="26">
        <v>0</v>
      </c>
      <c r="I408" s="26">
        <v>0</v>
      </c>
      <c r="J408" s="26">
        <v>0</v>
      </c>
      <c r="K408" s="26">
        <v>0</v>
      </c>
      <c r="L408" s="26">
        <v>0</v>
      </c>
      <c r="M408" s="26">
        <v>20</v>
      </c>
      <c r="N408" s="26">
        <v>0</v>
      </c>
      <c r="O408" s="26">
        <v>0</v>
      </c>
      <c r="P408" s="26">
        <v>0</v>
      </c>
      <c r="Q408" s="26">
        <v>0</v>
      </c>
      <c r="R408" s="26">
        <v>0</v>
      </c>
      <c r="S408" s="26">
        <v>0</v>
      </c>
      <c r="T408" s="26">
        <v>0</v>
      </c>
      <c r="U408" s="26">
        <v>0</v>
      </c>
      <c r="V408" s="26">
        <v>0</v>
      </c>
      <c r="W408" s="26">
        <v>0</v>
      </c>
      <c r="X408" s="26">
        <v>0</v>
      </c>
      <c r="Y408" s="26">
        <v>0</v>
      </c>
      <c r="Z408" s="26">
        <v>0</v>
      </c>
      <c r="AA408" s="26">
        <v>0</v>
      </c>
      <c r="AB408" s="26">
        <v>0</v>
      </c>
      <c r="AC408" s="26">
        <v>0</v>
      </c>
      <c r="AD408" s="26">
        <v>0</v>
      </c>
      <c r="AE408" s="14">
        <f t="shared" si="126"/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f t="shared" si="127"/>
        <v>0</v>
      </c>
      <c r="AM408" s="14">
        <v>0</v>
      </c>
      <c r="AN408" s="14">
        <f t="shared" si="128"/>
        <v>0</v>
      </c>
      <c r="AO408" s="14">
        <v>0</v>
      </c>
      <c r="AP408" s="14">
        <f t="shared" si="129"/>
        <v>0</v>
      </c>
      <c r="AQ408" s="14"/>
      <c r="AR408" s="14">
        <v>0</v>
      </c>
      <c r="AS408" s="14">
        <f t="shared" si="130"/>
        <v>0</v>
      </c>
      <c r="AT408" s="14">
        <v>0</v>
      </c>
    </row>
    <row r="409" spans="1:46" ht="13.5" customHeight="1">
      <c r="A409" s="30" t="s">
        <v>748</v>
      </c>
      <c r="B409" s="30"/>
      <c r="C409" s="30"/>
      <c r="D409" s="5" t="s">
        <v>749</v>
      </c>
      <c r="E409" s="27">
        <v>7</v>
      </c>
      <c r="F409" s="25">
        <v>7</v>
      </c>
      <c r="G409" s="26">
        <v>0</v>
      </c>
      <c r="H409" s="26">
        <v>0</v>
      </c>
      <c r="I409" s="26">
        <v>0</v>
      </c>
      <c r="J409" s="26">
        <v>0</v>
      </c>
      <c r="K409" s="26">
        <v>0</v>
      </c>
      <c r="L409" s="26">
        <v>0</v>
      </c>
      <c r="M409" s="26">
        <v>7</v>
      </c>
      <c r="N409" s="26">
        <v>0</v>
      </c>
      <c r="O409" s="26">
        <v>0</v>
      </c>
      <c r="P409" s="26">
        <v>0</v>
      </c>
      <c r="Q409" s="26">
        <v>0</v>
      </c>
      <c r="R409" s="26">
        <v>0</v>
      </c>
      <c r="S409" s="26">
        <v>0</v>
      </c>
      <c r="T409" s="26">
        <v>0</v>
      </c>
      <c r="U409" s="26">
        <v>0</v>
      </c>
      <c r="V409" s="26">
        <v>0</v>
      </c>
      <c r="W409" s="26">
        <v>0</v>
      </c>
      <c r="X409" s="26">
        <v>0</v>
      </c>
      <c r="Y409" s="26">
        <v>0</v>
      </c>
      <c r="Z409" s="26">
        <v>0</v>
      </c>
      <c r="AA409" s="26">
        <v>0</v>
      </c>
      <c r="AB409" s="26">
        <v>0</v>
      </c>
      <c r="AC409" s="26">
        <v>0</v>
      </c>
      <c r="AD409" s="26">
        <v>0</v>
      </c>
      <c r="AE409" s="14">
        <f t="shared" si="126"/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f t="shared" si="127"/>
        <v>0</v>
      </c>
      <c r="AM409" s="14">
        <v>0</v>
      </c>
      <c r="AN409" s="14">
        <f t="shared" si="128"/>
        <v>0</v>
      </c>
      <c r="AO409" s="14">
        <v>0</v>
      </c>
      <c r="AP409" s="14">
        <f t="shared" si="129"/>
        <v>0</v>
      </c>
      <c r="AQ409" s="14"/>
      <c r="AR409" s="14">
        <v>0</v>
      </c>
      <c r="AS409" s="14">
        <f t="shared" si="130"/>
        <v>0</v>
      </c>
      <c r="AT409" s="14">
        <v>0</v>
      </c>
    </row>
    <row r="410" spans="1:46" ht="13.5" customHeight="1">
      <c r="A410" s="30" t="s">
        <v>750</v>
      </c>
      <c r="B410" s="30"/>
      <c r="C410" s="30"/>
      <c r="D410" s="5" t="s">
        <v>751</v>
      </c>
      <c r="E410" s="27">
        <v>527.3137820000001</v>
      </c>
      <c r="F410" s="25">
        <v>527.3137820000001</v>
      </c>
      <c r="G410" s="26">
        <v>384.7513</v>
      </c>
      <c r="H410" s="26">
        <v>160.2473</v>
      </c>
      <c r="I410" s="26">
        <v>213.83</v>
      </c>
      <c r="J410" s="26">
        <v>0</v>
      </c>
      <c r="K410" s="26">
        <v>7.294</v>
      </c>
      <c r="L410" s="26">
        <v>3.38</v>
      </c>
      <c r="M410" s="26">
        <v>113.89486199999999</v>
      </c>
      <c r="N410" s="26">
        <v>8.2854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7</v>
      </c>
      <c r="X410" s="26">
        <v>2</v>
      </c>
      <c r="Y410" s="26">
        <v>0</v>
      </c>
      <c r="Z410" s="26">
        <v>0</v>
      </c>
      <c r="AA410" s="26">
        <v>0</v>
      </c>
      <c r="AB410" s="26">
        <v>0</v>
      </c>
      <c r="AC410" s="26">
        <v>0</v>
      </c>
      <c r="AD410" s="26">
        <v>0</v>
      </c>
      <c r="AE410" s="14">
        <f t="shared" si="126"/>
        <v>28.66762</v>
      </c>
      <c r="AF410" s="14">
        <v>0</v>
      </c>
      <c r="AG410" s="14">
        <v>0</v>
      </c>
      <c r="AH410" s="14">
        <v>0</v>
      </c>
      <c r="AI410" s="14">
        <v>0</v>
      </c>
      <c r="AJ410" s="14">
        <v>28.66762</v>
      </c>
      <c r="AK410" s="14">
        <v>0</v>
      </c>
      <c r="AL410" s="14">
        <f t="shared" si="127"/>
        <v>0</v>
      </c>
      <c r="AM410" s="14">
        <v>0</v>
      </c>
      <c r="AN410" s="14">
        <f t="shared" si="128"/>
        <v>0</v>
      </c>
      <c r="AO410" s="14">
        <v>0</v>
      </c>
      <c r="AP410" s="14">
        <f t="shared" si="129"/>
        <v>0</v>
      </c>
      <c r="AQ410" s="14"/>
      <c r="AR410" s="14">
        <v>0</v>
      </c>
      <c r="AS410" s="14">
        <f t="shared" si="130"/>
        <v>0</v>
      </c>
      <c r="AT410" s="14">
        <v>0</v>
      </c>
    </row>
    <row r="411" spans="1:46" ht="13.5" customHeight="1">
      <c r="A411" s="30" t="s">
        <v>752</v>
      </c>
      <c r="B411" s="30"/>
      <c r="C411" s="30"/>
      <c r="D411" s="5" t="s">
        <v>753</v>
      </c>
      <c r="E411" s="27">
        <v>48</v>
      </c>
      <c r="F411" s="25">
        <v>48</v>
      </c>
      <c r="G411" s="26">
        <v>0</v>
      </c>
      <c r="H411" s="26">
        <v>0</v>
      </c>
      <c r="I411" s="26">
        <v>0</v>
      </c>
      <c r="J411" s="26">
        <v>0</v>
      </c>
      <c r="K411" s="26">
        <v>0</v>
      </c>
      <c r="L411" s="26">
        <v>0</v>
      </c>
      <c r="M411" s="26">
        <v>48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0</v>
      </c>
      <c r="X411" s="26">
        <v>0</v>
      </c>
      <c r="Y411" s="26">
        <v>0</v>
      </c>
      <c r="Z411" s="26">
        <v>0</v>
      </c>
      <c r="AA411" s="26">
        <v>0</v>
      </c>
      <c r="AB411" s="26">
        <v>0</v>
      </c>
      <c r="AC411" s="26">
        <v>0</v>
      </c>
      <c r="AD411" s="26">
        <v>0</v>
      </c>
      <c r="AE411" s="14">
        <f t="shared" si="126"/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f t="shared" si="127"/>
        <v>0</v>
      </c>
      <c r="AM411" s="14">
        <v>0</v>
      </c>
      <c r="AN411" s="14">
        <f t="shared" si="128"/>
        <v>0</v>
      </c>
      <c r="AO411" s="14">
        <v>0</v>
      </c>
      <c r="AP411" s="14">
        <f t="shared" si="129"/>
        <v>0</v>
      </c>
      <c r="AQ411" s="14"/>
      <c r="AR411" s="14">
        <v>0</v>
      </c>
      <c r="AS411" s="14">
        <f t="shared" si="130"/>
        <v>0</v>
      </c>
      <c r="AT411" s="14">
        <v>0</v>
      </c>
    </row>
    <row r="412" spans="1:46" ht="13.5" customHeight="1">
      <c r="A412" s="30" t="s">
        <v>754</v>
      </c>
      <c r="B412" s="30"/>
      <c r="C412" s="30"/>
      <c r="D412" s="5" t="s">
        <v>753</v>
      </c>
      <c r="E412" s="27">
        <v>48</v>
      </c>
      <c r="F412" s="25">
        <v>48</v>
      </c>
      <c r="G412" s="26">
        <v>0</v>
      </c>
      <c r="H412" s="26">
        <v>0</v>
      </c>
      <c r="I412" s="26">
        <v>0</v>
      </c>
      <c r="J412" s="26">
        <v>0</v>
      </c>
      <c r="K412" s="26">
        <v>0</v>
      </c>
      <c r="L412" s="26">
        <v>0</v>
      </c>
      <c r="M412" s="26">
        <v>48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0</v>
      </c>
      <c r="V412" s="26">
        <v>0</v>
      </c>
      <c r="W412" s="26">
        <v>0</v>
      </c>
      <c r="X412" s="26">
        <v>0</v>
      </c>
      <c r="Y412" s="26">
        <v>0</v>
      </c>
      <c r="Z412" s="26">
        <v>0</v>
      </c>
      <c r="AA412" s="26">
        <v>0</v>
      </c>
      <c r="AB412" s="26">
        <v>0</v>
      </c>
      <c r="AC412" s="26">
        <v>0</v>
      </c>
      <c r="AD412" s="26">
        <v>0</v>
      </c>
      <c r="AE412" s="14">
        <f t="shared" si="126"/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f t="shared" si="127"/>
        <v>0</v>
      </c>
      <c r="AM412" s="14">
        <v>0</v>
      </c>
      <c r="AN412" s="14">
        <f t="shared" si="128"/>
        <v>0</v>
      </c>
      <c r="AO412" s="14">
        <v>0</v>
      </c>
      <c r="AP412" s="14">
        <f t="shared" si="129"/>
        <v>0</v>
      </c>
      <c r="AQ412" s="14"/>
      <c r="AR412" s="14">
        <v>0</v>
      </c>
      <c r="AS412" s="14">
        <f t="shared" si="130"/>
        <v>0</v>
      </c>
      <c r="AT412" s="14">
        <v>0</v>
      </c>
    </row>
    <row r="413" spans="1:46" ht="13.5" customHeight="1">
      <c r="A413" s="30" t="s">
        <v>755</v>
      </c>
      <c r="B413" s="30"/>
      <c r="C413" s="30"/>
      <c r="D413" s="5" t="s">
        <v>756</v>
      </c>
      <c r="E413" s="27">
        <v>159011</v>
      </c>
      <c r="F413" s="25">
        <f>SUM(F414:F415)</f>
        <v>159011</v>
      </c>
      <c r="G413" s="26">
        <v>0</v>
      </c>
      <c r="H413" s="26">
        <v>0</v>
      </c>
      <c r="I413" s="26">
        <v>0</v>
      </c>
      <c r="J413" s="26">
        <v>0</v>
      </c>
      <c r="K413" s="26">
        <v>0</v>
      </c>
      <c r="L413" s="26">
        <v>0</v>
      </c>
      <c r="M413" s="26">
        <v>46277.762858</v>
      </c>
      <c r="N413" s="26">
        <v>0</v>
      </c>
      <c r="O413" s="26">
        <v>0</v>
      </c>
      <c r="P413" s="26">
        <v>0</v>
      </c>
      <c r="Q413" s="26">
        <v>0</v>
      </c>
      <c r="R413" s="26">
        <v>0</v>
      </c>
      <c r="S413" s="26">
        <v>0</v>
      </c>
      <c r="T413" s="26">
        <v>0</v>
      </c>
      <c r="U413" s="26">
        <v>0</v>
      </c>
      <c r="V413" s="26">
        <v>0</v>
      </c>
      <c r="W413" s="26">
        <v>0</v>
      </c>
      <c r="X413" s="26">
        <v>0</v>
      </c>
      <c r="Y413" s="26">
        <v>0</v>
      </c>
      <c r="Z413" s="26">
        <v>0</v>
      </c>
      <c r="AA413" s="26">
        <v>0</v>
      </c>
      <c r="AB413" s="26">
        <v>0</v>
      </c>
      <c r="AC413" s="26">
        <v>0</v>
      </c>
      <c r="AD413" s="26">
        <v>0</v>
      </c>
      <c r="AE413" s="14">
        <f t="shared" si="126"/>
        <v>0</v>
      </c>
      <c r="AF413" s="14">
        <f aca="true" t="shared" si="133" ref="AF413:AK413">SUM(AF414:AF415)</f>
        <v>0</v>
      </c>
      <c r="AG413" s="14">
        <f t="shared" si="133"/>
        <v>0</v>
      </c>
      <c r="AH413" s="14">
        <f t="shared" si="133"/>
        <v>0</v>
      </c>
      <c r="AI413" s="14">
        <f t="shared" si="133"/>
        <v>0</v>
      </c>
      <c r="AJ413" s="14">
        <f t="shared" si="133"/>
        <v>0</v>
      </c>
      <c r="AK413" s="14">
        <f t="shared" si="133"/>
        <v>0</v>
      </c>
      <c r="AL413" s="14">
        <f t="shared" si="127"/>
        <v>0</v>
      </c>
      <c r="AM413" s="14">
        <f>SUM(AM414:AM415)</f>
        <v>0</v>
      </c>
      <c r="AN413" s="14">
        <f t="shared" si="128"/>
        <v>949.9322779999999</v>
      </c>
      <c r="AO413" s="14">
        <f>SUM(AO414:AO415)</f>
        <v>949.9322779999999</v>
      </c>
      <c r="AP413" s="14">
        <f t="shared" si="129"/>
        <v>111783</v>
      </c>
      <c r="AQ413" s="14"/>
      <c r="AR413" s="14">
        <f>SUM(AR414:AR415)</f>
        <v>111783</v>
      </c>
      <c r="AS413" s="14">
        <f t="shared" si="130"/>
        <v>0</v>
      </c>
      <c r="AT413" s="14">
        <f>SUM(AT414:AT415)</f>
        <v>0</v>
      </c>
    </row>
    <row r="414" spans="1:46" ht="13.5" customHeight="1">
      <c r="A414" s="30" t="s">
        <v>757</v>
      </c>
      <c r="B414" s="30"/>
      <c r="C414" s="30"/>
      <c r="D414" s="5" t="s">
        <v>758</v>
      </c>
      <c r="E414" s="27">
        <v>7</v>
      </c>
      <c r="F414" s="25">
        <v>7</v>
      </c>
      <c r="G414" s="26">
        <v>0</v>
      </c>
      <c r="H414" s="26">
        <v>0</v>
      </c>
      <c r="I414" s="26">
        <v>0</v>
      </c>
      <c r="J414" s="26">
        <v>0</v>
      </c>
      <c r="K414" s="26">
        <v>0</v>
      </c>
      <c r="L414" s="26">
        <v>0</v>
      </c>
      <c r="M414" s="26">
        <v>7</v>
      </c>
      <c r="N414" s="26">
        <v>0</v>
      </c>
      <c r="O414" s="26">
        <v>0</v>
      </c>
      <c r="P414" s="26">
        <v>0</v>
      </c>
      <c r="Q414" s="26">
        <v>0</v>
      </c>
      <c r="R414" s="26">
        <v>0</v>
      </c>
      <c r="S414" s="26">
        <v>0</v>
      </c>
      <c r="T414" s="26">
        <v>0</v>
      </c>
      <c r="U414" s="26">
        <v>0</v>
      </c>
      <c r="V414" s="26">
        <v>0</v>
      </c>
      <c r="W414" s="26">
        <v>0</v>
      </c>
      <c r="X414" s="26">
        <v>0</v>
      </c>
      <c r="Y414" s="26">
        <v>0</v>
      </c>
      <c r="Z414" s="26">
        <v>0</v>
      </c>
      <c r="AA414" s="26">
        <v>0</v>
      </c>
      <c r="AB414" s="26">
        <v>0</v>
      </c>
      <c r="AC414" s="26">
        <v>0</v>
      </c>
      <c r="AD414" s="26">
        <v>0</v>
      </c>
      <c r="AE414" s="14">
        <f t="shared" si="126"/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f t="shared" si="127"/>
        <v>0</v>
      </c>
      <c r="AM414" s="14">
        <v>0</v>
      </c>
      <c r="AN414" s="14">
        <f t="shared" si="128"/>
        <v>0</v>
      </c>
      <c r="AO414" s="14">
        <v>0</v>
      </c>
      <c r="AP414" s="14">
        <f t="shared" si="129"/>
        <v>0</v>
      </c>
      <c r="AQ414" s="14"/>
      <c r="AR414" s="14">
        <v>0</v>
      </c>
      <c r="AS414" s="14">
        <f t="shared" si="130"/>
        <v>0</v>
      </c>
      <c r="AT414" s="14">
        <v>0</v>
      </c>
    </row>
    <row r="415" spans="1:46" ht="13.5" customHeight="1">
      <c r="A415" s="30" t="s">
        <v>759</v>
      </c>
      <c r="B415" s="30"/>
      <c r="C415" s="30"/>
      <c r="D415" s="5" t="s">
        <v>760</v>
      </c>
      <c r="E415" s="27">
        <v>159004</v>
      </c>
      <c r="F415" s="25">
        <v>159004</v>
      </c>
      <c r="G415" s="26">
        <v>0</v>
      </c>
      <c r="H415" s="26">
        <v>0</v>
      </c>
      <c r="I415" s="26">
        <v>0</v>
      </c>
      <c r="J415" s="26">
        <v>0</v>
      </c>
      <c r="K415" s="26">
        <v>0</v>
      </c>
      <c r="L415" s="26">
        <v>0</v>
      </c>
      <c r="M415" s="26">
        <v>46270.762858</v>
      </c>
      <c r="N415" s="26">
        <v>0</v>
      </c>
      <c r="O415" s="26">
        <v>0</v>
      </c>
      <c r="P415" s="26">
        <v>0</v>
      </c>
      <c r="Q415" s="26">
        <v>0</v>
      </c>
      <c r="R415" s="26">
        <v>0</v>
      </c>
      <c r="S415" s="26">
        <v>0</v>
      </c>
      <c r="T415" s="26">
        <v>0</v>
      </c>
      <c r="U415" s="26">
        <v>0</v>
      </c>
      <c r="V415" s="26">
        <v>0</v>
      </c>
      <c r="W415" s="26">
        <v>0</v>
      </c>
      <c r="X415" s="26">
        <v>0</v>
      </c>
      <c r="Y415" s="26">
        <v>0</v>
      </c>
      <c r="Z415" s="26">
        <v>0</v>
      </c>
      <c r="AA415" s="26">
        <v>0</v>
      </c>
      <c r="AB415" s="26">
        <v>0</v>
      </c>
      <c r="AC415" s="26">
        <v>0</v>
      </c>
      <c r="AD415" s="26">
        <v>0</v>
      </c>
      <c r="AE415" s="14">
        <f t="shared" si="126"/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f t="shared" si="127"/>
        <v>0</v>
      </c>
      <c r="AM415" s="14">
        <v>0</v>
      </c>
      <c r="AN415" s="14">
        <f t="shared" si="128"/>
        <v>949.9322779999999</v>
      </c>
      <c r="AO415" s="14">
        <v>949.9322779999999</v>
      </c>
      <c r="AP415" s="14">
        <f t="shared" si="129"/>
        <v>111783</v>
      </c>
      <c r="AQ415" s="14"/>
      <c r="AR415" s="14">
        <v>111783</v>
      </c>
      <c r="AS415" s="14">
        <f t="shared" si="130"/>
        <v>0</v>
      </c>
      <c r="AT415" s="14">
        <v>0</v>
      </c>
    </row>
    <row r="416" spans="1:46" ht="13.5" customHeight="1">
      <c r="A416" s="30" t="s">
        <v>761</v>
      </c>
      <c r="B416" s="30"/>
      <c r="C416" s="30"/>
      <c r="D416" s="5" t="s">
        <v>762</v>
      </c>
      <c r="E416" s="27">
        <v>810</v>
      </c>
      <c r="F416" s="25">
        <f>SUM(F417)</f>
        <v>810</v>
      </c>
      <c r="G416" s="26">
        <v>85.5669</v>
      </c>
      <c r="H416" s="26">
        <v>42.531</v>
      </c>
      <c r="I416" s="26">
        <v>41.9809</v>
      </c>
      <c r="J416" s="26">
        <v>0</v>
      </c>
      <c r="K416" s="26">
        <v>0</v>
      </c>
      <c r="L416" s="26">
        <v>1.055</v>
      </c>
      <c r="M416" s="26">
        <v>497.86</v>
      </c>
      <c r="N416" s="26">
        <v>50</v>
      </c>
      <c r="O416" s="26">
        <v>0</v>
      </c>
      <c r="P416" s="26">
        <v>0</v>
      </c>
      <c r="Q416" s="26">
        <v>20</v>
      </c>
      <c r="R416" s="26">
        <v>80</v>
      </c>
      <c r="S416" s="26">
        <v>0</v>
      </c>
      <c r="T416" s="26">
        <v>50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  <c r="Z416" s="26">
        <v>50</v>
      </c>
      <c r="AA416" s="26">
        <v>0</v>
      </c>
      <c r="AB416" s="26">
        <v>0</v>
      </c>
      <c r="AC416" s="26">
        <v>0</v>
      </c>
      <c r="AD416" s="26">
        <v>0</v>
      </c>
      <c r="AE416" s="14">
        <f aca="true" t="shared" si="134" ref="AE416:AT416">SUM(AE417)</f>
        <v>6.57931</v>
      </c>
      <c r="AF416" s="14">
        <f t="shared" si="134"/>
        <v>0</v>
      </c>
      <c r="AG416" s="14">
        <f t="shared" si="134"/>
        <v>0</v>
      </c>
      <c r="AH416" s="14">
        <f t="shared" si="134"/>
        <v>0</v>
      </c>
      <c r="AI416" s="14">
        <f t="shared" si="134"/>
        <v>0</v>
      </c>
      <c r="AJ416" s="14">
        <f t="shared" si="134"/>
        <v>6.57931</v>
      </c>
      <c r="AK416" s="14">
        <f t="shared" si="134"/>
        <v>0</v>
      </c>
      <c r="AL416" s="14">
        <f t="shared" si="134"/>
        <v>0</v>
      </c>
      <c r="AM416" s="14">
        <f t="shared" si="134"/>
        <v>0</v>
      </c>
      <c r="AN416" s="14">
        <f t="shared" si="134"/>
        <v>0</v>
      </c>
      <c r="AO416" s="14">
        <f t="shared" si="134"/>
        <v>0</v>
      </c>
      <c r="AP416" s="14">
        <f t="shared" si="134"/>
        <v>0</v>
      </c>
      <c r="AQ416" s="14">
        <f t="shared" si="134"/>
        <v>0</v>
      </c>
      <c r="AR416" s="14">
        <f t="shared" si="134"/>
        <v>0</v>
      </c>
      <c r="AS416" s="14">
        <f t="shared" si="134"/>
        <v>219</v>
      </c>
      <c r="AT416" s="14">
        <f t="shared" si="134"/>
        <v>219</v>
      </c>
    </row>
    <row r="417" spans="1:46" ht="13.5" customHeight="1">
      <c r="A417" s="30" t="s">
        <v>763</v>
      </c>
      <c r="B417" s="30"/>
      <c r="C417" s="30"/>
      <c r="D417" s="5" t="s">
        <v>762</v>
      </c>
      <c r="E417" s="27">
        <v>810</v>
      </c>
      <c r="F417" s="25">
        <v>810</v>
      </c>
      <c r="G417" s="26">
        <v>85.5669</v>
      </c>
      <c r="H417" s="26">
        <v>42.531</v>
      </c>
      <c r="I417" s="26">
        <v>41.9809</v>
      </c>
      <c r="J417" s="26">
        <v>0</v>
      </c>
      <c r="K417" s="26">
        <v>0</v>
      </c>
      <c r="L417" s="26">
        <v>1.055</v>
      </c>
      <c r="M417" s="26">
        <v>497.86</v>
      </c>
      <c r="N417" s="26">
        <v>50</v>
      </c>
      <c r="O417" s="26">
        <v>0</v>
      </c>
      <c r="P417" s="26">
        <v>0</v>
      </c>
      <c r="Q417" s="26">
        <v>20</v>
      </c>
      <c r="R417" s="26">
        <v>80</v>
      </c>
      <c r="S417" s="26">
        <v>0</v>
      </c>
      <c r="T417" s="26">
        <v>50</v>
      </c>
      <c r="U417" s="26">
        <v>0</v>
      </c>
      <c r="V417" s="26">
        <v>0</v>
      </c>
      <c r="W417" s="26">
        <v>0</v>
      </c>
      <c r="X417" s="26">
        <v>0</v>
      </c>
      <c r="Y417" s="26">
        <v>0</v>
      </c>
      <c r="Z417" s="26">
        <v>50</v>
      </c>
      <c r="AA417" s="26">
        <v>0</v>
      </c>
      <c r="AB417" s="26">
        <v>0</v>
      </c>
      <c r="AC417" s="26">
        <v>0</v>
      </c>
      <c r="AD417" s="26">
        <v>0</v>
      </c>
      <c r="AE417" s="14">
        <f>SUM(AF417:AK417)</f>
        <v>6.57931</v>
      </c>
      <c r="AF417" s="14">
        <v>0</v>
      </c>
      <c r="AG417" s="14">
        <v>0</v>
      </c>
      <c r="AH417" s="14">
        <v>0</v>
      </c>
      <c r="AI417" s="14">
        <v>0</v>
      </c>
      <c r="AJ417" s="14">
        <v>6.57931</v>
      </c>
      <c r="AK417" s="14">
        <v>0</v>
      </c>
      <c r="AL417" s="14">
        <f>SUM(AM417:AM417)</f>
        <v>0</v>
      </c>
      <c r="AM417" s="14">
        <v>0</v>
      </c>
      <c r="AN417" s="14">
        <f>SUM(AO417)</f>
        <v>0</v>
      </c>
      <c r="AO417" s="14">
        <v>0</v>
      </c>
      <c r="AP417" s="14">
        <f>SUM(AQ417:AR417)</f>
        <v>0</v>
      </c>
      <c r="AQ417" s="14"/>
      <c r="AR417" s="14">
        <v>0</v>
      </c>
      <c r="AS417" s="14">
        <f>SUM(AT417:AT417)</f>
        <v>219</v>
      </c>
      <c r="AT417" s="14">
        <v>219</v>
      </c>
    </row>
    <row r="418" spans="1:46" ht="13.5" customHeight="1">
      <c r="A418" s="30" t="s">
        <v>764</v>
      </c>
      <c r="B418" s="30"/>
      <c r="C418" s="30"/>
      <c r="D418" s="5" t="s">
        <v>765</v>
      </c>
      <c r="E418" s="27">
        <v>3</v>
      </c>
      <c r="F418" s="25">
        <v>3</v>
      </c>
      <c r="G418" s="26">
        <v>0</v>
      </c>
      <c r="H418" s="26">
        <v>0</v>
      </c>
      <c r="I418" s="26">
        <v>0</v>
      </c>
      <c r="J418" s="26">
        <v>0</v>
      </c>
      <c r="K418" s="26">
        <v>0</v>
      </c>
      <c r="L418" s="26">
        <v>0</v>
      </c>
      <c r="M418" s="26">
        <v>3</v>
      </c>
      <c r="N418" s="26">
        <v>0</v>
      </c>
      <c r="O418" s="26">
        <v>0</v>
      </c>
      <c r="P418" s="26">
        <v>0</v>
      </c>
      <c r="Q418" s="26">
        <v>0</v>
      </c>
      <c r="R418" s="26">
        <v>0</v>
      </c>
      <c r="S418" s="26">
        <v>0</v>
      </c>
      <c r="T418" s="26">
        <v>0</v>
      </c>
      <c r="U418" s="26">
        <v>0</v>
      </c>
      <c r="V418" s="26">
        <v>0</v>
      </c>
      <c r="W418" s="26">
        <v>0</v>
      </c>
      <c r="X418" s="26">
        <v>0</v>
      </c>
      <c r="Y418" s="26">
        <v>0</v>
      </c>
      <c r="Z418" s="26">
        <v>0</v>
      </c>
      <c r="AA418" s="26">
        <v>0</v>
      </c>
      <c r="AB418" s="26">
        <v>0</v>
      </c>
      <c r="AC418" s="26">
        <v>0</v>
      </c>
      <c r="AD418" s="26">
        <v>0</v>
      </c>
      <c r="AE418" s="14">
        <f>SUM(AF418:AK418)</f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4">
        <v>0</v>
      </c>
      <c r="AL418" s="14">
        <f>SUM(AM418:AM418)</f>
        <v>0</v>
      </c>
      <c r="AM418" s="14">
        <v>0</v>
      </c>
      <c r="AN418" s="14">
        <f>SUM(AO418)</f>
        <v>0</v>
      </c>
      <c r="AO418" s="14">
        <v>0</v>
      </c>
      <c r="AP418" s="14">
        <f>SUM(AQ418:AR418)</f>
        <v>0</v>
      </c>
      <c r="AQ418" s="14"/>
      <c r="AR418" s="14">
        <v>0</v>
      </c>
      <c r="AS418" s="14">
        <f>SUM(AT418:AT418)</f>
        <v>0</v>
      </c>
      <c r="AT418" s="14">
        <v>0</v>
      </c>
    </row>
    <row r="419" spans="1:46" ht="13.5" customHeight="1">
      <c r="A419" s="30" t="s">
        <v>766</v>
      </c>
      <c r="B419" s="30"/>
      <c r="C419" s="30"/>
      <c r="D419" s="5" t="s">
        <v>765</v>
      </c>
      <c r="E419" s="27">
        <v>3</v>
      </c>
      <c r="F419" s="25">
        <v>3</v>
      </c>
      <c r="G419" s="26">
        <v>0</v>
      </c>
      <c r="H419" s="26">
        <v>0</v>
      </c>
      <c r="I419" s="26">
        <v>0</v>
      </c>
      <c r="J419" s="26">
        <v>0</v>
      </c>
      <c r="K419" s="26">
        <v>0</v>
      </c>
      <c r="L419" s="26">
        <v>0</v>
      </c>
      <c r="M419" s="26">
        <v>3</v>
      </c>
      <c r="N419" s="26">
        <v>0</v>
      </c>
      <c r="O419" s="26">
        <v>0</v>
      </c>
      <c r="P419" s="26">
        <v>0</v>
      </c>
      <c r="Q419" s="26">
        <v>0</v>
      </c>
      <c r="R419" s="26">
        <v>0</v>
      </c>
      <c r="S419" s="26">
        <v>0</v>
      </c>
      <c r="T419" s="26">
        <v>0</v>
      </c>
      <c r="U419" s="26">
        <v>0</v>
      </c>
      <c r="V419" s="26">
        <v>0</v>
      </c>
      <c r="W419" s="26">
        <v>0</v>
      </c>
      <c r="X419" s="26">
        <v>0</v>
      </c>
      <c r="Y419" s="26">
        <v>0</v>
      </c>
      <c r="Z419" s="26">
        <v>0</v>
      </c>
      <c r="AA419" s="26">
        <v>0</v>
      </c>
      <c r="AB419" s="26">
        <v>0</v>
      </c>
      <c r="AC419" s="26">
        <v>0</v>
      </c>
      <c r="AD419" s="26">
        <v>0</v>
      </c>
      <c r="AE419" s="14">
        <f>SUM(AF419:AK419)</f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f>SUM(AM419:AM419)</f>
        <v>0</v>
      </c>
      <c r="AM419" s="14">
        <v>0</v>
      </c>
      <c r="AN419" s="14">
        <f>SUM(AO419)</f>
        <v>0</v>
      </c>
      <c r="AO419" s="14">
        <v>0</v>
      </c>
      <c r="AP419" s="14">
        <f>SUM(AQ419:AR419)</f>
        <v>0</v>
      </c>
      <c r="AQ419" s="14"/>
      <c r="AR419" s="14">
        <v>0</v>
      </c>
      <c r="AS419" s="14">
        <f>SUM(AT419:AT419)</f>
        <v>0</v>
      </c>
      <c r="AT419" s="14">
        <v>0</v>
      </c>
    </row>
    <row r="420" spans="1:46" ht="13.5" customHeight="1">
      <c r="A420" s="30" t="s">
        <v>767</v>
      </c>
      <c r="B420" s="30"/>
      <c r="C420" s="30"/>
      <c r="D420" s="5" t="s">
        <v>768</v>
      </c>
      <c r="E420" s="27">
        <v>97</v>
      </c>
      <c r="F420" s="25">
        <v>97</v>
      </c>
      <c r="G420" s="26">
        <v>42.2992</v>
      </c>
      <c r="H420" s="26">
        <v>25.6892</v>
      </c>
      <c r="I420" s="26">
        <v>15.5</v>
      </c>
      <c r="J420" s="26">
        <v>0</v>
      </c>
      <c r="K420" s="26">
        <v>1.11</v>
      </c>
      <c r="L420" s="26">
        <v>0</v>
      </c>
      <c r="M420" s="26">
        <v>58.9996</v>
      </c>
      <c r="N420" s="26">
        <v>0.9996</v>
      </c>
      <c r="O420" s="26">
        <v>0</v>
      </c>
      <c r="P420" s="26">
        <v>0</v>
      </c>
      <c r="Q420" s="26">
        <v>0</v>
      </c>
      <c r="R420" s="26">
        <v>8</v>
      </c>
      <c r="S420" s="26">
        <v>0</v>
      </c>
      <c r="T420" s="26">
        <v>0</v>
      </c>
      <c r="U420" s="26">
        <v>0</v>
      </c>
      <c r="V420" s="26">
        <v>0</v>
      </c>
      <c r="W420" s="26">
        <v>0</v>
      </c>
      <c r="X420" s="26">
        <v>2</v>
      </c>
      <c r="Y420" s="26">
        <v>0</v>
      </c>
      <c r="Z420" s="26">
        <v>0</v>
      </c>
      <c r="AA420" s="26">
        <v>0</v>
      </c>
      <c r="AB420" s="26">
        <v>0</v>
      </c>
      <c r="AC420" s="26">
        <v>0</v>
      </c>
      <c r="AD420" s="26">
        <v>0</v>
      </c>
      <c r="AE420" s="14">
        <f>SUM(AF420:AK420)</f>
        <v>3.5025199999999996</v>
      </c>
      <c r="AF420" s="14">
        <v>0</v>
      </c>
      <c r="AG420" s="14">
        <v>0</v>
      </c>
      <c r="AH420" s="14">
        <v>0</v>
      </c>
      <c r="AI420" s="14">
        <v>0</v>
      </c>
      <c r="AJ420" s="14">
        <v>3.5025199999999996</v>
      </c>
      <c r="AK420" s="14">
        <v>0</v>
      </c>
      <c r="AL420" s="14">
        <f>SUM(AM420:AM420)</f>
        <v>0</v>
      </c>
      <c r="AM420" s="14">
        <v>0</v>
      </c>
      <c r="AN420" s="14">
        <f>SUM(AO420)</f>
        <v>0</v>
      </c>
      <c r="AO420" s="14">
        <v>0</v>
      </c>
      <c r="AP420" s="14">
        <f>SUM(AQ420:AR420)</f>
        <v>0</v>
      </c>
      <c r="AQ420" s="14"/>
      <c r="AR420" s="14">
        <v>0</v>
      </c>
      <c r="AS420" s="14">
        <f>SUM(AT420:AT420)</f>
        <v>0</v>
      </c>
      <c r="AT420" s="14">
        <v>0</v>
      </c>
    </row>
    <row r="421" spans="1:46" ht="13.5" customHeight="1">
      <c r="A421" s="30" t="s">
        <v>769</v>
      </c>
      <c r="B421" s="30"/>
      <c r="C421" s="30"/>
      <c r="D421" s="5" t="s">
        <v>768</v>
      </c>
      <c r="E421" s="27">
        <v>97</v>
      </c>
      <c r="F421" s="25">
        <v>97</v>
      </c>
      <c r="G421" s="26">
        <v>42.2992</v>
      </c>
      <c r="H421" s="26">
        <v>25.6892</v>
      </c>
      <c r="I421" s="26">
        <v>15.5</v>
      </c>
      <c r="J421" s="26">
        <v>0</v>
      </c>
      <c r="K421" s="26">
        <v>1.11</v>
      </c>
      <c r="L421" s="26">
        <v>0</v>
      </c>
      <c r="M421" s="26">
        <v>58.9996</v>
      </c>
      <c r="N421" s="26">
        <v>0.9996</v>
      </c>
      <c r="O421" s="26">
        <v>0</v>
      </c>
      <c r="P421" s="26">
        <v>0</v>
      </c>
      <c r="Q421" s="26">
        <v>0</v>
      </c>
      <c r="R421" s="26">
        <v>8</v>
      </c>
      <c r="S421" s="26">
        <v>0</v>
      </c>
      <c r="T421" s="26">
        <v>0</v>
      </c>
      <c r="U421" s="26">
        <v>0</v>
      </c>
      <c r="V421" s="26">
        <v>0</v>
      </c>
      <c r="W421" s="26">
        <v>0</v>
      </c>
      <c r="X421" s="26">
        <v>2</v>
      </c>
      <c r="Y421" s="26">
        <v>0</v>
      </c>
      <c r="Z421" s="26">
        <v>0</v>
      </c>
      <c r="AA421" s="26">
        <v>0</v>
      </c>
      <c r="AB421" s="26">
        <v>0</v>
      </c>
      <c r="AC421" s="26">
        <v>0</v>
      </c>
      <c r="AD421" s="26">
        <v>0</v>
      </c>
      <c r="AE421" s="14">
        <f>SUM(AF421:AK421)</f>
        <v>3.5025199999999996</v>
      </c>
      <c r="AF421" s="14">
        <v>0</v>
      </c>
      <c r="AG421" s="14">
        <v>0</v>
      </c>
      <c r="AH421" s="14">
        <v>0</v>
      </c>
      <c r="AI421" s="14">
        <v>0</v>
      </c>
      <c r="AJ421" s="14">
        <v>3.5025199999999996</v>
      </c>
      <c r="AK421" s="14">
        <v>0</v>
      </c>
      <c r="AL421" s="14">
        <f>SUM(AM421:AM421)</f>
        <v>0</v>
      </c>
      <c r="AM421" s="14">
        <v>0</v>
      </c>
      <c r="AN421" s="14">
        <f>SUM(AO421)</f>
        <v>0</v>
      </c>
      <c r="AO421" s="14">
        <v>0</v>
      </c>
      <c r="AP421" s="14">
        <f>SUM(AQ421:AR421)</f>
        <v>0</v>
      </c>
      <c r="AQ421" s="14"/>
      <c r="AR421" s="14">
        <v>0</v>
      </c>
      <c r="AS421" s="14">
        <f>SUM(AT421:AT421)</f>
        <v>0</v>
      </c>
      <c r="AT421" s="14">
        <v>0</v>
      </c>
    </row>
    <row r="422" spans="1:46" ht="13.5" customHeight="1">
      <c r="A422" s="30" t="s">
        <v>770</v>
      </c>
      <c r="B422" s="30"/>
      <c r="C422" s="30"/>
      <c r="D422" s="5" t="s">
        <v>771</v>
      </c>
      <c r="E422" s="27">
        <v>22856.369938</v>
      </c>
      <c r="F422" s="25">
        <f>SUM(F423,F438,F449,F455,F458)</f>
        <v>22856.369938</v>
      </c>
      <c r="G422" s="26">
        <v>2352.3430470000008</v>
      </c>
      <c r="H422" s="26">
        <v>945.516703</v>
      </c>
      <c r="I422" s="26">
        <v>966.218911</v>
      </c>
      <c r="J422" s="26">
        <v>72.2944</v>
      </c>
      <c r="K422" s="26">
        <v>0.43633299999999997</v>
      </c>
      <c r="L422" s="26">
        <v>367.8767</v>
      </c>
      <c r="M422" s="26">
        <v>18809.538926</v>
      </c>
      <c r="N422" s="26">
        <v>100</v>
      </c>
      <c r="O422" s="26">
        <v>0</v>
      </c>
      <c r="P422" s="26">
        <v>0</v>
      </c>
      <c r="Q422" s="26">
        <v>50</v>
      </c>
      <c r="R422" s="26">
        <v>150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2</v>
      </c>
      <c r="Y422" s="26">
        <v>0</v>
      </c>
      <c r="Z422" s="26">
        <v>30</v>
      </c>
      <c r="AA422" s="26">
        <v>0</v>
      </c>
      <c r="AB422" s="26">
        <v>0</v>
      </c>
      <c r="AC422" s="26">
        <v>0</v>
      </c>
      <c r="AD422" s="26">
        <v>0</v>
      </c>
      <c r="AE422" s="14">
        <f aca="true" t="shared" si="135" ref="AE422:AT422">SUM(AE423,AE438,AE449,AE455,AE458)</f>
        <v>142.92697</v>
      </c>
      <c r="AF422" s="14">
        <f t="shared" si="135"/>
        <v>0</v>
      </c>
      <c r="AG422" s="14">
        <f t="shared" si="135"/>
        <v>0</v>
      </c>
      <c r="AH422" s="14">
        <f t="shared" si="135"/>
        <v>0</v>
      </c>
      <c r="AI422" s="14">
        <f t="shared" si="135"/>
        <v>0</v>
      </c>
      <c r="AJ422" s="14">
        <f t="shared" si="135"/>
        <v>142.92697</v>
      </c>
      <c r="AK422" s="14">
        <f t="shared" si="135"/>
        <v>0</v>
      </c>
      <c r="AL422" s="14">
        <f t="shared" si="135"/>
        <v>0</v>
      </c>
      <c r="AM422" s="14">
        <f t="shared" si="135"/>
        <v>0</v>
      </c>
      <c r="AN422" s="14">
        <f t="shared" si="135"/>
        <v>1546.678537</v>
      </c>
      <c r="AO422" s="14">
        <f t="shared" si="135"/>
        <v>1546.678537</v>
      </c>
      <c r="AP422" s="14">
        <f t="shared" si="135"/>
        <v>0</v>
      </c>
      <c r="AQ422" s="14">
        <f t="shared" si="135"/>
        <v>0</v>
      </c>
      <c r="AR422" s="14">
        <f t="shared" si="135"/>
        <v>0</v>
      </c>
      <c r="AS422" s="14">
        <f t="shared" si="135"/>
        <v>5</v>
      </c>
      <c r="AT422" s="14">
        <f t="shared" si="135"/>
        <v>5</v>
      </c>
    </row>
    <row r="423" spans="1:46" ht="13.5" customHeight="1">
      <c r="A423" s="30" t="s">
        <v>772</v>
      </c>
      <c r="B423" s="30"/>
      <c r="C423" s="30"/>
      <c r="D423" s="5" t="s">
        <v>773</v>
      </c>
      <c r="E423" s="27">
        <v>15943.521746999999</v>
      </c>
      <c r="F423" s="25">
        <f>SUM(F424:F437)</f>
        <v>15943.521746999999</v>
      </c>
      <c r="G423" s="26">
        <v>1488.7325730000002</v>
      </c>
      <c r="H423" s="26">
        <v>543.954062</v>
      </c>
      <c r="I423" s="26">
        <v>592.213911</v>
      </c>
      <c r="J423" s="26">
        <v>47.7919</v>
      </c>
      <c r="K423" s="26">
        <v>0</v>
      </c>
      <c r="L423" s="26">
        <v>304.77270000000004</v>
      </c>
      <c r="M423" s="26">
        <v>14185.088726</v>
      </c>
      <c r="N423" s="26">
        <v>100</v>
      </c>
      <c r="O423" s="26">
        <v>0</v>
      </c>
      <c r="P423" s="26">
        <v>0</v>
      </c>
      <c r="Q423" s="26">
        <v>50</v>
      </c>
      <c r="R423" s="26">
        <v>150</v>
      </c>
      <c r="S423" s="26">
        <v>0</v>
      </c>
      <c r="T423" s="26">
        <v>0</v>
      </c>
      <c r="U423" s="26">
        <v>0</v>
      </c>
      <c r="V423" s="26">
        <v>0</v>
      </c>
      <c r="W423" s="26">
        <v>0</v>
      </c>
      <c r="X423" s="26">
        <v>2</v>
      </c>
      <c r="Y423" s="26">
        <v>0</v>
      </c>
      <c r="Z423" s="26">
        <v>30</v>
      </c>
      <c r="AA423" s="26">
        <v>0</v>
      </c>
      <c r="AB423" s="26">
        <v>0</v>
      </c>
      <c r="AC423" s="26">
        <v>0</v>
      </c>
      <c r="AD423" s="26">
        <v>0</v>
      </c>
      <c r="AE423" s="14">
        <f aca="true" t="shared" si="136" ref="AE423:AT423">SUM(AE424:AE437)</f>
        <v>92.17399</v>
      </c>
      <c r="AF423" s="14">
        <f t="shared" si="136"/>
        <v>0</v>
      </c>
      <c r="AG423" s="14">
        <f t="shared" si="136"/>
        <v>0</v>
      </c>
      <c r="AH423" s="14">
        <f t="shared" si="136"/>
        <v>0</v>
      </c>
      <c r="AI423" s="14">
        <f t="shared" si="136"/>
        <v>0</v>
      </c>
      <c r="AJ423" s="14">
        <f t="shared" si="136"/>
        <v>92.17399</v>
      </c>
      <c r="AK423" s="14">
        <f t="shared" si="136"/>
        <v>0</v>
      </c>
      <c r="AL423" s="14">
        <f t="shared" si="136"/>
        <v>0</v>
      </c>
      <c r="AM423" s="14">
        <f t="shared" si="136"/>
        <v>0</v>
      </c>
      <c r="AN423" s="14">
        <f t="shared" si="136"/>
        <v>172.844</v>
      </c>
      <c r="AO423" s="14">
        <f t="shared" si="136"/>
        <v>172.844</v>
      </c>
      <c r="AP423" s="14">
        <f t="shared" si="136"/>
        <v>0</v>
      </c>
      <c r="AQ423" s="14">
        <f t="shared" si="136"/>
        <v>0</v>
      </c>
      <c r="AR423" s="14">
        <f t="shared" si="136"/>
        <v>0</v>
      </c>
      <c r="AS423" s="14">
        <f t="shared" si="136"/>
        <v>5</v>
      </c>
      <c r="AT423" s="14">
        <f t="shared" si="136"/>
        <v>5</v>
      </c>
    </row>
    <row r="424" spans="1:46" ht="13.5" customHeight="1">
      <c r="A424" s="30" t="s">
        <v>774</v>
      </c>
      <c r="B424" s="30"/>
      <c r="C424" s="30"/>
      <c r="D424" s="5" t="s">
        <v>40</v>
      </c>
      <c r="E424" s="27">
        <v>1623.458163</v>
      </c>
      <c r="F424" s="25">
        <v>1623.458163</v>
      </c>
      <c r="G424" s="26">
        <v>1339.6491730000002</v>
      </c>
      <c r="H424" s="26">
        <v>476.396362</v>
      </c>
      <c r="I424" s="26">
        <v>552.522411</v>
      </c>
      <c r="J424" s="26">
        <v>28.8958</v>
      </c>
      <c r="K424" s="26">
        <v>0</v>
      </c>
      <c r="L424" s="26">
        <v>281.8346</v>
      </c>
      <c r="M424" s="26">
        <v>191.63500000000002</v>
      </c>
      <c r="N424" s="26">
        <v>0</v>
      </c>
      <c r="O424" s="26">
        <v>0</v>
      </c>
      <c r="P424" s="26">
        <v>0</v>
      </c>
      <c r="Q424" s="26">
        <v>0</v>
      </c>
      <c r="R424" s="26">
        <v>0</v>
      </c>
      <c r="S424" s="26">
        <v>0</v>
      </c>
      <c r="T424" s="26">
        <v>0</v>
      </c>
      <c r="U424" s="26">
        <v>0</v>
      </c>
      <c r="V424" s="26">
        <v>0</v>
      </c>
      <c r="W424" s="26">
        <v>0</v>
      </c>
      <c r="X424" s="26">
        <v>0</v>
      </c>
      <c r="Y424" s="26">
        <v>0</v>
      </c>
      <c r="Z424" s="26">
        <v>0</v>
      </c>
      <c r="AA424" s="26">
        <v>0</v>
      </c>
      <c r="AB424" s="26">
        <v>0</v>
      </c>
      <c r="AC424" s="26">
        <v>0</v>
      </c>
      <c r="AD424" s="26">
        <v>0</v>
      </c>
      <c r="AE424" s="14">
        <f aca="true" t="shared" si="137" ref="AE424:AE474">SUM(AF424:AK424)</f>
        <v>92.17399</v>
      </c>
      <c r="AF424" s="14">
        <v>0</v>
      </c>
      <c r="AG424" s="14">
        <v>0</v>
      </c>
      <c r="AH424" s="14">
        <v>0</v>
      </c>
      <c r="AI424" s="14">
        <v>0</v>
      </c>
      <c r="AJ424" s="14">
        <v>92.17399</v>
      </c>
      <c r="AK424" s="14">
        <v>0</v>
      </c>
      <c r="AL424" s="14">
        <f aca="true" t="shared" si="138" ref="AL424:AL474">SUM(AM424:AM424)</f>
        <v>0</v>
      </c>
      <c r="AM424" s="14">
        <v>0</v>
      </c>
      <c r="AN424" s="14">
        <f aca="true" t="shared" si="139" ref="AN424:AN474">SUM(AO424)</f>
        <v>0</v>
      </c>
      <c r="AO424" s="14">
        <v>0</v>
      </c>
      <c r="AP424" s="14">
        <f aca="true" t="shared" si="140" ref="AP424:AP474">SUM(AQ424:AR424)</f>
        <v>0</v>
      </c>
      <c r="AQ424" s="14"/>
      <c r="AR424" s="14">
        <v>0</v>
      </c>
      <c r="AS424" s="14">
        <f aca="true" t="shared" si="141" ref="AS424:AS474">SUM(AT424:AT424)</f>
        <v>0</v>
      </c>
      <c r="AT424" s="14">
        <v>0</v>
      </c>
    </row>
    <row r="425" spans="1:46" ht="13.5" customHeight="1">
      <c r="A425" s="30" t="s">
        <v>775</v>
      </c>
      <c r="B425" s="30"/>
      <c r="C425" s="30"/>
      <c r="D425" s="5" t="s">
        <v>79</v>
      </c>
      <c r="E425" s="27">
        <v>174.3234</v>
      </c>
      <c r="F425" s="25">
        <v>174.3234</v>
      </c>
      <c r="G425" s="26">
        <v>149.0834</v>
      </c>
      <c r="H425" s="26">
        <v>67.5577</v>
      </c>
      <c r="I425" s="26">
        <v>39.6915</v>
      </c>
      <c r="J425" s="26">
        <v>18.8961</v>
      </c>
      <c r="K425" s="26">
        <v>0</v>
      </c>
      <c r="L425" s="26">
        <v>22.9381</v>
      </c>
      <c r="M425" s="26">
        <v>25.24</v>
      </c>
      <c r="N425" s="26">
        <v>0</v>
      </c>
      <c r="O425" s="26">
        <v>0</v>
      </c>
      <c r="P425" s="26">
        <v>0</v>
      </c>
      <c r="Q425" s="26">
        <v>0</v>
      </c>
      <c r="R425" s="26">
        <v>0</v>
      </c>
      <c r="S425" s="26">
        <v>0</v>
      </c>
      <c r="T425" s="26">
        <v>0</v>
      </c>
      <c r="U425" s="26">
        <v>0</v>
      </c>
      <c r="V425" s="26">
        <v>0</v>
      </c>
      <c r="W425" s="26">
        <v>0</v>
      </c>
      <c r="X425" s="26">
        <v>0</v>
      </c>
      <c r="Y425" s="26">
        <v>0</v>
      </c>
      <c r="Z425" s="26">
        <v>0</v>
      </c>
      <c r="AA425" s="26">
        <v>0</v>
      </c>
      <c r="AB425" s="26">
        <v>0</v>
      </c>
      <c r="AC425" s="26">
        <v>0</v>
      </c>
      <c r="AD425" s="26">
        <v>0</v>
      </c>
      <c r="AE425" s="14">
        <f t="shared" si="137"/>
        <v>0</v>
      </c>
      <c r="AF425" s="14">
        <v>0</v>
      </c>
      <c r="AG425" s="14">
        <v>0</v>
      </c>
      <c r="AH425" s="14">
        <v>0</v>
      </c>
      <c r="AI425" s="14">
        <v>0</v>
      </c>
      <c r="AJ425" s="14">
        <v>0</v>
      </c>
      <c r="AK425" s="14">
        <v>0</v>
      </c>
      <c r="AL425" s="14">
        <f t="shared" si="138"/>
        <v>0</v>
      </c>
      <c r="AM425" s="14">
        <v>0</v>
      </c>
      <c r="AN425" s="14">
        <f t="shared" si="139"/>
        <v>0</v>
      </c>
      <c r="AO425" s="14">
        <v>0</v>
      </c>
      <c r="AP425" s="14">
        <f t="shared" si="140"/>
        <v>0</v>
      </c>
      <c r="AQ425" s="14"/>
      <c r="AR425" s="14">
        <v>0</v>
      </c>
      <c r="AS425" s="14">
        <f t="shared" si="141"/>
        <v>0</v>
      </c>
      <c r="AT425" s="14">
        <v>0</v>
      </c>
    </row>
    <row r="426" spans="1:46" ht="13.5" customHeight="1">
      <c r="A426" s="30" t="s">
        <v>776</v>
      </c>
      <c r="B426" s="30"/>
      <c r="C426" s="30"/>
      <c r="D426" s="5" t="s">
        <v>777</v>
      </c>
      <c r="E426" s="27">
        <v>256.706005</v>
      </c>
      <c r="F426" s="25">
        <v>256.706005</v>
      </c>
      <c r="G426" s="26">
        <v>0</v>
      </c>
      <c r="H426" s="26">
        <v>0</v>
      </c>
      <c r="I426" s="26">
        <v>0</v>
      </c>
      <c r="J426" s="26">
        <v>0</v>
      </c>
      <c r="K426" s="26">
        <v>0</v>
      </c>
      <c r="L426" s="26">
        <v>0</v>
      </c>
      <c r="M426" s="26">
        <v>256.706005</v>
      </c>
      <c r="N426" s="26">
        <v>0</v>
      </c>
      <c r="O426" s="26">
        <v>0</v>
      </c>
      <c r="P426" s="26">
        <v>0</v>
      </c>
      <c r="Q426" s="26">
        <v>0</v>
      </c>
      <c r="R426" s="26">
        <v>0</v>
      </c>
      <c r="S426" s="26">
        <v>0</v>
      </c>
      <c r="T426" s="26">
        <v>0</v>
      </c>
      <c r="U426" s="26">
        <v>0</v>
      </c>
      <c r="V426" s="26">
        <v>0</v>
      </c>
      <c r="W426" s="26">
        <v>0</v>
      </c>
      <c r="X426" s="26">
        <v>2</v>
      </c>
      <c r="Y426" s="26">
        <v>0</v>
      </c>
      <c r="Z426" s="26">
        <v>0</v>
      </c>
      <c r="AA426" s="26">
        <v>0</v>
      </c>
      <c r="AB426" s="26">
        <v>0</v>
      </c>
      <c r="AC426" s="26">
        <v>0</v>
      </c>
      <c r="AD426" s="26">
        <v>0</v>
      </c>
      <c r="AE426" s="14">
        <f t="shared" si="137"/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4">
        <v>0</v>
      </c>
      <c r="AL426" s="14">
        <f t="shared" si="138"/>
        <v>0</v>
      </c>
      <c r="AM426" s="14">
        <v>0</v>
      </c>
      <c r="AN426" s="14">
        <f t="shared" si="139"/>
        <v>0</v>
      </c>
      <c r="AO426" s="14">
        <v>0</v>
      </c>
      <c r="AP426" s="14">
        <f t="shared" si="140"/>
        <v>0</v>
      </c>
      <c r="AQ426" s="14"/>
      <c r="AR426" s="14">
        <v>0</v>
      </c>
      <c r="AS426" s="14">
        <f t="shared" si="141"/>
        <v>0</v>
      </c>
      <c r="AT426" s="14">
        <v>0</v>
      </c>
    </row>
    <row r="427" spans="1:46" ht="13.5" customHeight="1">
      <c r="A427" s="30" t="s">
        <v>778</v>
      </c>
      <c r="B427" s="30"/>
      <c r="C427" s="30"/>
      <c r="D427" s="5" t="s">
        <v>779</v>
      </c>
      <c r="E427" s="27">
        <v>224.738373</v>
      </c>
      <c r="F427" s="25">
        <v>224.738373</v>
      </c>
      <c r="G427" s="26">
        <v>0</v>
      </c>
      <c r="H427" s="26">
        <v>0</v>
      </c>
      <c r="I427" s="26">
        <v>0</v>
      </c>
      <c r="J427" s="26">
        <v>0</v>
      </c>
      <c r="K427" s="26">
        <v>0</v>
      </c>
      <c r="L427" s="26">
        <v>0</v>
      </c>
      <c r="M427" s="26">
        <v>224.738373</v>
      </c>
      <c r="N427" s="26">
        <v>0</v>
      </c>
      <c r="O427" s="26">
        <v>0</v>
      </c>
      <c r="P427" s="26">
        <v>0</v>
      </c>
      <c r="Q427" s="26">
        <v>0</v>
      </c>
      <c r="R427" s="26">
        <v>0</v>
      </c>
      <c r="S427" s="26">
        <v>0</v>
      </c>
      <c r="T427" s="26">
        <v>0</v>
      </c>
      <c r="U427" s="26">
        <v>0</v>
      </c>
      <c r="V427" s="26">
        <v>0</v>
      </c>
      <c r="W427" s="26">
        <v>0</v>
      </c>
      <c r="X427" s="26">
        <v>0</v>
      </c>
      <c r="Y427" s="26">
        <v>0</v>
      </c>
      <c r="Z427" s="26">
        <v>0</v>
      </c>
      <c r="AA427" s="26">
        <v>0</v>
      </c>
      <c r="AB427" s="26">
        <v>0</v>
      </c>
      <c r="AC427" s="26">
        <v>0</v>
      </c>
      <c r="AD427" s="26">
        <v>0</v>
      </c>
      <c r="AE427" s="14">
        <f t="shared" si="137"/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4">
        <v>0</v>
      </c>
      <c r="AL427" s="14">
        <f t="shared" si="138"/>
        <v>0</v>
      </c>
      <c r="AM427" s="14">
        <v>0</v>
      </c>
      <c r="AN427" s="14">
        <f t="shared" si="139"/>
        <v>0</v>
      </c>
      <c r="AO427" s="14">
        <v>0</v>
      </c>
      <c r="AP427" s="14">
        <f t="shared" si="140"/>
        <v>0</v>
      </c>
      <c r="AQ427" s="14"/>
      <c r="AR427" s="14">
        <v>0</v>
      </c>
      <c r="AS427" s="14">
        <f t="shared" si="141"/>
        <v>0</v>
      </c>
      <c r="AT427" s="14">
        <v>0</v>
      </c>
    </row>
    <row r="428" spans="1:46" ht="13.5" customHeight="1">
      <c r="A428" s="30" t="s">
        <v>780</v>
      </c>
      <c r="B428" s="30"/>
      <c r="C428" s="30"/>
      <c r="D428" s="5" t="s">
        <v>781</v>
      </c>
      <c r="E428" s="27">
        <v>292.71928199999996</v>
      </c>
      <c r="F428" s="25">
        <v>292.71928199999996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232.87528199999997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  <c r="Z428" s="26">
        <v>0</v>
      </c>
      <c r="AA428" s="26">
        <v>0</v>
      </c>
      <c r="AB428" s="26">
        <v>0</v>
      </c>
      <c r="AC428" s="26">
        <v>0</v>
      </c>
      <c r="AD428" s="26">
        <v>0</v>
      </c>
      <c r="AE428" s="14">
        <f t="shared" si="137"/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f t="shared" si="138"/>
        <v>0</v>
      </c>
      <c r="AM428" s="14">
        <v>0</v>
      </c>
      <c r="AN428" s="14">
        <f t="shared" si="139"/>
        <v>59.844</v>
      </c>
      <c r="AO428" s="14">
        <v>59.844</v>
      </c>
      <c r="AP428" s="14">
        <f t="shared" si="140"/>
        <v>0</v>
      </c>
      <c r="AQ428" s="14"/>
      <c r="AR428" s="14">
        <v>0</v>
      </c>
      <c r="AS428" s="14">
        <f t="shared" si="141"/>
        <v>0</v>
      </c>
      <c r="AT428" s="14">
        <v>0</v>
      </c>
    </row>
    <row r="429" spans="1:46" ht="13.5" customHeight="1">
      <c r="A429" s="30" t="s">
        <v>782</v>
      </c>
      <c r="B429" s="30"/>
      <c r="C429" s="30"/>
      <c r="D429" s="5" t="s">
        <v>783</v>
      </c>
      <c r="E429" s="27">
        <v>32.3603</v>
      </c>
      <c r="F429" s="25">
        <v>32.3603</v>
      </c>
      <c r="G429" s="26">
        <v>0</v>
      </c>
      <c r="H429" s="26">
        <v>0</v>
      </c>
      <c r="I429" s="26">
        <v>0</v>
      </c>
      <c r="J429" s="26">
        <v>0</v>
      </c>
      <c r="K429" s="26">
        <v>0</v>
      </c>
      <c r="L429" s="26">
        <v>0</v>
      </c>
      <c r="M429" s="26">
        <v>32.3603</v>
      </c>
      <c r="N429" s="26">
        <v>0</v>
      </c>
      <c r="O429" s="26">
        <v>0</v>
      </c>
      <c r="P429" s="26">
        <v>0</v>
      </c>
      <c r="Q429" s="26">
        <v>0</v>
      </c>
      <c r="R429" s="26">
        <v>0</v>
      </c>
      <c r="S429" s="26">
        <v>0</v>
      </c>
      <c r="T429" s="26">
        <v>0</v>
      </c>
      <c r="U429" s="26">
        <v>0</v>
      </c>
      <c r="V429" s="26">
        <v>0</v>
      </c>
      <c r="W429" s="26">
        <v>0</v>
      </c>
      <c r="X429" s="26">
        <v>0</v>
      </c>
      <c r="Y429" s="26">
        <v>0</v>
      </c>
      <c r="Z429" s="26">
        <v>0</v>
      </c>
      <c r="AA429" s="26">
        <v>0</v>
      </c>
      <c r="AB429" s="26">
        <v>0</v>
      </c>
      <c r="AC429" s="26">
        <v>0</v>
      </c>
      <c r="AD429" s="26">
        <v>0</v>
      </c>
      <c r="AE429" s="14">
        <f t="shared" si="137"/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4">
        <v>0</v>
      </c>
      <c r="AL429" s="14">
        <f t="shared" si="138"/>
        <v>0</v>
      </c>
      <c r="AM429" s="14">
        <v>0</v>
      </c>
      <c r="AN429" s="14">
        <f t="shared" si="139"/>
        <v>0</v>
      </c>
      <c r="AO429" s="14">
        <v>0</v>
      </c>
      <c r="AP429" s="14">
        <f t="shared" si="140"/>
        <v>0</v>
      </c>
      <c r="AQ429" s="14"/>
      <c r="AR429" s="14">
        <v>0</v>
      </c>
      <c r="AS429" s="14">
        <f t="shared" si="141"/>
        <v>0</v>
      </c>
      <c r="AT429" s="14">
        <v>0</v>
      </c>
    </row>
    <row r="430" spans="1:46" ht="13.5" customHeight="1">
      <c r="A430" s="30" t="s">
        <v>784</v>
      </c>
      <c r="B430" s="30"/>
      <c r="C430" s="30"/>
      <c r="D430" s="5" t="s">
        <v>785</v>
      </c>
      <c r="E430" s="27">
        <v>2924.4964410000002</v>
      </c>
      <c r="F430" s="25">
        <v>2924.4964410000002</v>
      </c>
      <c r="G430" s="26">
        <v>0</v>
      </c>
      <c r="H430" s="26">
        <v>0</v>
      </c>
      <c r="I430" s="26">
        <v>0</v>
      </c>
      <c r="J430" s="26">
        <v>0</v>
      </c>
      <c r="K430" s="26">
        <v>0</v>
      </c>
      <c r="L430" s="26">
        <v>0</v>
      </c>
      <c r="M430" s="26">
        <v>2924.4964410000002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0</v>
      </c>
      <c r="X430" s="26">
        <v>0</v>
      </c>
      <c r="Y430" s="26">
        <v>0</v>
      </c>
      <c r="Z430" s="26">
        <v>0</v>
      </c>
      <c r="AA430" s="26">
        <v>0</v>
      </c>
      <c r="AB430" s="26">
        <v>0</v>
      </c>
      <c r="AC430" s="26">
        <v>0</v>
      </c>
      <c r="AD430" s="26">
        <v>0</v>
      </c>
      <c r="AE430" s="14">
        <f t="shared" si="137"/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4">
        <v>0</v>
      </c>
      <c r="AL430" s="14">
        <f t="shared" si="138"/>
        <v>0</v>
      </c>
      <c r="AM430" s="14">
        <v>0</v>
      </c>
      <c r="AN430" s="14">
        <f t="shared" si="139"/>
        <v>0</v>
      </c>
      <c r="AO430" s="14">
        <v>0</v>
      </c>
      <c r="AP430" s="14">
        <f t="shared" si="140"/>
        <v>0</v>
      </c>
      <c r="AQ430" s="14"/>
      <c r="AR430" s="14">
        <v>0</v>
      </c>
      <c r="AS430" s="14">
        <f t="shared" si="141"/>
        <v>0</v>
      </c>
      <c r="AT430" s="14">
        <v>0</v>
      </c>
    </row>
    <row r="431" spans="1:46" ht="13.5" customHeight="1">
      <c r="A431" s="30" t="s">
        <v>786</v>
      </c>
      <c r="B431" s="30"/>
      <c r="C431" s="30"/>
      <c r="D431" s="5" t="s">
        <v>787</v>
      </c>
      <c r="E431" s="27">
        <v>187.1839</v>
      </c>
      <c r="F431" s="25">
        <v>187.1839</v>
      </c>
      <c r="G431" s="26">
        <v>0</v>
      </c>
      <c r="H431" s="26">
        <v>0</v>
      </c>
      <c r="I431" s="26">
        <v>0</v>
      </c>
      <c r="J431" s="26">
        <v>0</v>
      </c>
      <c r="K431" s="26">
        <v>0</v>
      </c>
      <c r="L431" s="26">
        <v>0</v>
      </c>
      <c r="M431" s="26">
        <v>187.1839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0</v>
      </c>
      <c r="X431" s="26">
        <v>0</v>
      </c>
      <c r="Y431" s="26">
        <v>0</v>
      </c>
      <c r="Z431" s="26">
        <v>0</v>
      </c>
      <c r="AA431" s="26">
        <v>0</v>
      </c>
      <c r="AB431" s="26">
        <v>0</v>
      </c>
      <c r="AC431" s="26">
        <v>0</v>
      </c>
      <c r="AD431" s="26">
        <v>0</v>
      </c>
      <c r="AE431" s="14">
        <f t="shared" si="137"/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4">
        <v>0</v>
      </c>
      <c r="AL431" s="14">
        <f t="shared" si="138"/>
        <v>0</v>
      </c>
      <c r="AM431" s="14">
        <v>0</v>
      </c>
      <c r="AN431" s="14">
        <f t="shared" si="139"/>
        <v>0</v>
      </c>
      <c r="AO431" s="14">
        <v>0</v>
      </c>
      <c r="AP431" s="14">
        <f t="shared" si="140"/>
        <v>0</v>
      </c>
      <c r="AQ431" s="14"/>
      <c r="AR431" s="14">
        <v>0</v>
      </c>
      <c r="AS431" s="14">
        <f t="shared" si="141"/>
        <v>0</v>
      </c>
      <c r="AT431" s="14">
        <v>0</v>
      </c>
    </row>
    <row r="432" spans="1:46" ht="13.5" customHeight="1">
      <c r="A432" s="30" t="s">
        <v>788</v>
      </c>
      <c r="B432" s="30"/>
      <c r="C432" s="30"/>
      <c r="D432" s="5" t="s">
        <v>789</v>
      </c>
      <c r="E432" s="27">
        <v>186.5</v>
      </c>
      <c r="F432" s="25">
        <v>186.5</v>
      </c>
      <c r="G432" s="26">
        <v>0</v>
      </c>
      <c r="H432" s="26">
        <v>0</v>
      </c>
      <c r="I432" s="26">
        <v>0</v>
      </c>
      <c r="J432" s="26">
        <v>0</v>
      </c>
      <c r="K432" s="26">
        <v>0</v>
      </c>
      <c r="L432" s="26">
        <v>0</v>
      </c>
      <c r="M432" s="26">
        <v>186.5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0</v>
      </c>
      <c r="V432" s="26">
        <v>0</v>
      </c>
      <c r="W432" s="26">
        <v>0</v>
      </c>
      <c r="X432" s="26">
        <v>0</v>
      </c>
      <c r="Y432" s="26">
        <v>0</v>
      </c>
      <c r="Z432" s="26">
        <v>0</v>
      </c>
      <c r="AA432" s="26">
        <v>0</v>
      </c>
      <c r="AB432" s="26">
        <v>0</v>
      </c>
      <c r="AC432" s="26">
        <v>0</v>
      </c>
      <c r="AD432" s="26">
        <v>0</v>
      </c>
      <c r="AE432" s="14">
        <f t="shared" si="137"/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4">
        <v>0</v>
      </c>
      <c r="AL432" s="14">
        <f t="shared" si="138"/>
        <v>0</v>
      </c>
      <c r="AM432" s="14">
        <v>0</v>
      </c>
      <c r="AN432" s="14">
        <f t="shared" si="139"/>
        <v>0</v>
      </c>
      <c r="AO432" s="14">
        <v>0</v>
      </c>
      <c r="AP432" s="14">
        <f t="shared" si="140"/>
        <v>0</v>
      </c>
      <c r="AQ432" s="14"/>
      <c r="AR432" s="14">
        <v>0</v>
      </c>
      <c r="AS432" s="14">
        <f t="shared" si="141"/>
        <v>0</v>
      </c>
      <c r="AT432" s="14">
        <v>0</v>
      </c>
    </row>
    <row r="433" spans="1:46" ht="13.5" customHeight="1">
      <c r="A433" s="30" t="s">
        <v>790</v>
      </c>
      <c r="B433" s="30"/>
      <c r="C433" s="30"/>
      <c r="D433" s="5" t="s">
        <v>791</v>
      </c>
      <c r="E433" s="27">
        <v>130</v>
      </c>
      <c r="F433" s="25">
        <v>130</v>
      </c>
      <c r="G433" s="26">
        <v>0</v>
      </c>
      <c r="H433" s="26">
        <v>0</v>
      </c>
      <c r="I433" s="26">
        <v>0</v>
      </c>
      <c r="J433" s="26">
        <v>0</v>
      </c>
      <c r="K433" s="26">
        <v>0</v>
      </c>
      <c r="L433" s="26">
        <v>0</v>
      </c>
      <c r="M433" s="26">
        <v>17</v>
      </c>
      <c r="N433" s="26">
        <v>0</v>
      </c>
      <c r="O433" s="26">
        <v>0</v>
      </c>
      <c r="P433" s="26">
        <v>0</v>
      </c>
      <c r="Q433" s="26">
        <v>0</v>
      </c>
      <c r="R433" s="26">
        <v>0</v>
      </c>
      <c r="S433" s="26">
        <v>0</v>
      </c>
      <c r="T433" s="26">
        <v>0</v>
      </c>
      <c r="U433" s="26">
        <v>0</v>
      </c>
      <c r="V433" s="26">
        <v>0</v>
      </c>
      <c r="W433" s="26">
        <v>0</v>
      </c>
      <c r="X433" s="26">
        <v>0</v>
      </c>
      <c r="Y433" s="26">
        <v>0</v>
      </c>
      <c r="Z433" s="26">
        <v>0</v>
      </c>
      <c r="AA433" s="26">
        <v>0</v>
      </c>
      <c r="AB433" s="26">
        <v>0</v>
      </c>
      <c r="AC433" s="26">
        <v>0</v>
      </c>
      <c r="AD433" s="26">
        <v>0</v>
      </c>
      <c r="AE433" s="14">
        <f t="shared" si="137"/>
        <v>0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f t="shared" si="138"/>
        <v>0</v>
      </c>
      <c r="AM433" s="14">
        <v>0</v>
      </c>
      <c r="AN433" s="14">
        <f t="shared" si="139"/>
        <v>113</v>
      </c>
      <c r="AO433" s="14">
        <v>113</v>
      </c>
      <c r="AP433" s="14">
        <f t="shared" si="140"/>
        <v>0</v>
      </c>
      <c r="AQ433" s="14"/>
      <c r="AR433" s="14">
        <v>0</v>
      </c>
      <c r="AS433" s="14">
        <f t="shared" si="141"/>
        <v>0</v>
      </c>
      <c r="AT433" s="14">
        <v>0</v>
      </c>
    </row>
    <row r="434" spans="1:46" ht="13.5" customHeight="1">
      <c r="A434" s="30" t="s">
        <v>792</v>
      </c>
      <c r="B434" s="30"/>
      <c r="C434" s="30"/>
      <c r="D434" s="5" t="s">
        <v>793</v>
      </c>
      <c r="E434" s="27">
        <v>731.703425</v>
      </c>
      <c r="F434" s="25">
        <v>731.703425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731.703425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  <c r="Z434" s="26">
        <v>0</v>
      </c>
      <c r="AA434" s="26">
        <v>0</v>
      </c>
      <c r="AB434" s="26">
        <v>0</v>
      </c>
      <c r="AC434" s="26">
        <v>0</v>
      </c>
      <c r="AD434" s="26">
        <v>0</v>
      </c>
      <c r="AE434" s="14">
        <f t="shared" si="137"/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4">
        <v>0</v>
      </c>
      <c r="AL434" s="14">
        <f t="shared" si="138"/>
        <v>0</v>
      </c>
      <c r="AM434" s="14">
        <v>0</v>
      </c>
      <c r="AN434" s="14">
        <f t="shared" si="139"/>
        <v>0</v>
      </c>
      <c r="AO434" s="14">
        <v>0</v>
      </c>
      <c r="AP434" s="14">
        <f t="shared" si="140"/>
        <v>0</v>
      </c>
      <c r="AQ434" s="14"/>
      <c r="AR434" s="14">
        <v>0</v>
      </c>
      <c r="AS434" s="14">
        <f t="shared" si="141"/>
        <v>0</v>
      </c>
      <c r="AT434" s="14">
        <v>0</v>
      </c>
    </row>
    <row r="435" spans="1:46" ht="13.5" customHeight="1">
      <c r="A435" s="30" t="s">
        <v>794</v>
      </c>
      <c r="B435" s="30"/>
      <c r="C435" s="30"/>
      <c r="D435" s="5" t="s">
        <v>795</v>
      </c>
      <c r="E435" s="27">
        <v>7316</v>
      </c>
      <c r="F435" s="25">
        <v>7316</v>
      </c>
      <c r="G435" s="26">
        <v>0</v>
      </c>
      <c r="H435" s="26">
        <v>0</v>
      </c>
      <c r="I435" s="26">
        <v>0</v>
      </c>
      <c r="J435" s="26">
        <v>0</v>
      </c>
      <c r="K435" s="26">
        <v>0</v>
      </c>
      <c r="L435" s="26">
        <v>0</v>
      </c>
      <c r="M435" s="26">
        <v>7316</v>
      </c>
      <c r="N435" s="26">
        <v>0</v>
      </c>
      <c r="O435" s="26">
        <v>0</v>
      </c>
      <c r="P435" s="26">
        <v>0</v>
      </c>
      <c r="Q435" s="26">
        <v>0</v>
      </c>
      <c r="R435" s="26">
        <v>0</v>
      </c>
      <c r="S435" s="26">
        <v>0</v>
      </c>
      <c r="T435" s="26">
        <v>0</v>
      </c>
      <c r="U435" s="26">
        <v>0</v>
      </c>
      <c r="V435" s="26">
        <v>0</v>
      </c>
      <c r="W435" s="26">
        <v>0</v>
      </c>
      <c r="X435" s="26">
        <v>0</v>
      </c>
      <c r="Y435" s="26">
        <v>0</v>
      </c>
      <c r="Z435" s="26">
        <v>0</v>
      </c>
      <c r="AA435" s="26">
        <v>0</v>
      </c>
      <c r="AB435" s="26">
        <v>0</v>
      </c>
      <c r="AC435" s="26">
        <v>0</v>
      </c>
      <c r="AD435" s="26">
        <v>0</v>
      </c>
      <c r="AE435" s="14">
        <f t="shared" si="137"/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4">
        <v>0</v>
      </c>
      <c r="AL435" s="14">
        <f t="shared" si="138"/>
        <v>0</v>
      </c>
      <c r="AM435" s="14">
        <v>0</v>
      </c>
      <c r="AN435" s="14">
        <f t="shared" si="139"/>
        <v>0</v>
      </c>
      <c r="AO435" s="14">
        <v>0</v>
      </c>
      <c r="AP435" s="14">
        <f t="shared" si="140"/>
        <v>0</v>
      </c>
      <c r="AQ435" s="14"/>
      <c r="AR435" s="14">
        <v>0</v>
      </c>
      <c r="AS435" s="14">
        <f t="shared" si="141"/>
        <v>0</v>
      </c>
      <c r="AT435" s="14">
        <v>0</v>
      </c>
    </row>
    <row r="436" spans="1:46" ht="13.5" customHeight="1">
      <c r="A436" s="30" t="s">
        <v>796</v>
      </c>
      <c r="B436" s="30"/>
      <c r="C436" s="30"/>
      <c r="D436" s="5" t="s">
        <v>797</v>
      </c>
      <c r="E436" s="27">
        <v>4.65</v>
      </c>
      <c r="F436" s="25">
        <v>4.65</v>
      </c>
      <c r="G436" s="26">
        <v>0</v>
      </c>
      <c r="H436" s="26">
        <v>0</v>
      </c>
      <c r="I436" s="26">
        <v>0</v>
      </c>
      <c r="J436" s="26">
        <v>0</v>
      </c>
      <c r="K436" s="26">
        <v>0</v>
      </c>
      <c r="L436" s="26">
        <v>0</v>
      </c>
      <c r="M436" s="26">
        <v>4.65</v>
      </c>
      <c r="N436" s="26">
        <v>0</v>
      </c>
      <c r="O436" s="26">
        <v>0</v>
      </c>
      <c r="P436" s="26">
        <v>0</v>
      </c>
      <c r="Q436" s="26">
        <v>0</v>
      </c>
      <c r="R436" s="26">
        <v>0</v>
      </c>
      <c r="S436" s="26">
        <v>0</v>
      </c>
      <c r="T436" s="26">
        <v>0</v>
      </c>
      <c r="U436" s="26">
        <v>0</v>
      </c>
      <c r="V436" s="26">
        <v>0</v>
      </c>
      <c r="W436" s="26">
        <v>0</v>
      </c>
      <c r="X436" s="26">
        <v>0</v>
      </c>
      <c r="Y436" s="26">
        <v>0</v>
      </c>
      <c r="Z436" s="26">
        <v>0</v>
      </c>
      <c r="AA436" s="26">
        <v>0</v>
      </c>
      <c r="AB436" s="26">
        <v>0</v>
      </c>
      <c r="AC436" s="26">
        <v>0</v>
      </c>
      <c r="AD436" s="26">
        <v>0</v>
      </c>
      <c r="AE436" s="14">
        <f t="shared" si="137"/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4">
        <v>0</v>
      </c>
      <c r="AL436" s="14">
        <f t="shared" si="138"/>
        <v>0</v>
      </c>
      <c r="AM436" s="14">
        <v>0</v>
      </c>
      <c r="AN436" s="14">
        <f t="shared" si="139"/>
        <v>0</v>
      </c>
      <c r="AO436" s="14">
        <v>0</v>
      </c>
      <c r="AP436" s="14">
        <f t="shared" si="140"/>
        <v>0</v>
      </c>
      <c r="AQ436" s="14"/>
      <c r="AR436" s="14">
        <v>0</v>
      </c>
      <c r="AS436" s="14">
        <f t="shared" si="141"/>
        <v>0</v>
      </c>
      <c r="AT436" s="14">
        <v>0</v>
      </c>
    </row>
    <row r="437" spans="1:46" ht="13.5" customHeight="1">
      <c r="A437" s="30" t="s">
        <v>798</v>
      </c>
      <c r="B437" s="30"/>
      <c r="C437" s="30"/>
      <c r="D437" s="5" t="s">
        <v>799</v>
      </c>
      <c r="E437" s="27">
        <v>1858.6824579999998</v>
      </c>
      <c r="F437" s="25">
        <v>1858.6824579999998</v>
      </c>
      <c r="G437" s="26">
        <v>0</v>
      </c>
      <c r="H437" s="26">
        <v>0</v>
      </c>
      <c r="I437" s="26">
        <v>0</v>
      </c>
      <c r="J437" s="26">
        <v>0</v>
      </c>
      <c r="K437" s="26">
        <v>0</v>
      </c>
      <c r="L437" s="26">
        <v>0</v>
      </c>
      <c r="M437" s="26">
        <v>1854</v>
      </c>
      <c r="N437" s="26">
        <v>100</v>
      </c>
      <c r="O437" s="26">
        <v>0</v>
      </c>
      <c r="P437" s="26">
        <v>0</v>
      </c>
      <c r="Q437" s="26">
        <v>50</v>
      </c>
      <c r="R437" s="26">
        <v>150</v>
      </c>
      <c r="S437" s="26">
        <v>0</v>
      </c>
      <c r="T437" s="26">
        <v>0</v>
      </c>
      <c r="U437" s="26">
        <v>0</v>
      </c>
      <c r="V437" s="26">
        <v>0</v>
      </c>
      <c r="W437" s="26">
        <v>0</v>
      </c>
      <c r="X437" s="26">
        <v>0</v>
      </c>
      <c r="Y437" s="26">
        <v>0</v>
      </c>
      <c r="Z437" s="26">
        <v>30</v>
      </c>
      <c r="AA437" s="26">
        <v>0</v>
      </c>
      <c r="AB437" s="26">
        <v>0</v>
      </c>
      <c r="AC437" s="26">
        <v>0</v>
      </c>
      <c r="AD437" s="26">
        <v>0</v>
      </c>
      <c r="AE437" s="14">
        <f t="shared" si="137"/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4">
        <v>0</v>
      </c>
      <c r="AL437" s="14">
        <f t="shared" si="138"/>
        <v>0</v>
      </c>
      <c r="AM437" s="14">
        <v>0</v>
      </c>
      <c r="AN437" s="14">
        <f t="shared" si="139"/>
        <v>0</v>
      </c>
      <c r="AO437" s="14">
        <v>0</v>
      </c>
      <c r="AP437" s="14">
        <f t="shared" si="140"/>
        <v>0</v>
      </c>
      <c r="AQ437" s="14"/>
      <c r="AR437" s="14">
        <v>0</v>
      </c>
      <c r="AS437" s="14">
        <f t="shared" si="141"/>
        <v>5</v>
      </c>
      <c r="AT437" s="14">
        <v>5</v>
      </c>
    </row>
    <row r="438" spans="1:46" ht="13.5" customHeight="1">
      <c r="A438" s="30" t="s">
        <v>800</v>
      </c>
      <c r="B438" s="30"/>
      <c r="C438" s="30"/>
      <c r="D438" s="5" t="s">
        <v>801</v>
      </c>
      <c r="E438" s="27">
        <v>5140.941848</v>
      </c>
      <c r="F438" s="25">
        <f>SUM(F439:F448)</f>
        <v>5140.941848</v>
      </c>
      <c r="G438" s="26">
        <v>392.611941</v>
      </c>
      <c r="H438" s="26">
        <v>190.12844099999998</v>
      </c>
      <c r="I438" s="26">
        <v>174.1249</v>
      </c>
      <c r="J438" s="26">
        <v>11.5</v>
      </c>
      <c r="K438" s="26">
        <v>0</v>
      </c>
      <c r="L438" s="26">
        <v>16.8586</v>
      </c>
      <c r="M438" s="26">
        <v>3353.9352</v>
      </c>
      <c r="N438" s="26">
        <v>0</v>
      </c>
      <c r="O438" s="26">
        <v>0</v>
      </c>
      <c r="P438" s="26">
        <v>0</v>
      </c>
      <c r="Q438" s="26">
        <v>0</v>
      </c>
      <c r="R438" s="26">
        <v>0</v>
      </c>
      <c r="S438" s="26">
        <v>0</v>
      </c>
      <c r="T438" s="26">
        <v>0</v>
      </c>
      <c r="U438" s="26">
        <v>0</v>
      </c>
      <c r="V438" s="26">
        <v>0</v>
      </c>
      <c r="W438" s="26">
        <v>0</v>
      </c>
      <c r="X438" s="26">
        <v>0</v>
      </c>
      <c r="Y438" s="26">
        <v>0</v>
      </c>
      <c r="Z438" s="26">
        <v>0</v>
      </c>
      <c r="AA438" s="26">
        <v>0</v>
      </c>
      <c r="AB438" s="26">
        <v>0</v>
      </c>
      <c r="AC438" s="26">
        <v>0</v>
      </c>
      <c r="AD438" s="26">
        <v>0</v>
      </c>
      <c r="AE438" s="14">
        <f t="shared" si="137"/>
        <v>20.36017</v>
      </c>
      <c r="AF438" s="14">
        <f aca="true" t="shared" si="142" ref="AF438:AK438">SUM(AF439:AF448)</f>
        <v>0</v>
      </c>
      <c r="AG438" s="14">
        <f t="shared" si="142"/>
        <v>0</v>
      </c>
      <c r="AH438" s="14">
        <f t="shared" si="142"/>
        <v>0</v>
      </c>
      <c r="AI438" s="14">
        <f t="shared" si="142"/>
        <v>0</v>
      </c>
      <c r="AJ438" s="14">
        <f t="shared" si="142"/>
        <v>20.36017</v>
      </c>
      <c r="AK438" s="14">
        <f t="shared" si="142"/>
        <v>0</v>
      </c>
      <c r="AL438" s="14">
        <f t="shared" si="138"/>
        <v>0</v>
      </c>
      <c r="AM438" s="14">
        <f>SUM(AM439:AM448)</f>
        <v>0</v>
      </c>
      <c r="AN438" s="14">
        <f t="shared" si="139"/>
        <v>1373.834537</v>
      </c>
      <c r="AO438" s="14">
        <f>SUM(AO439:AO448)</f>
        <v>1373.834537</v>
      </c>
      <c r="AP438" s="14">
        <f t="shared" si="140"/>
        <v>0</v>
      </c>
      <c r="AQ438" s="14"/>
      <c r="AR438" s="14">
        <f>SUM(AR439:AR448)</f>
        <v>0</v>
      </c>
      <c r="AS438" s="14">
        <f t="shared" si="141"/>
        <v>0</v>
      </c>
      <c r="AT438" s="14">
        <f>SUM(AT439:AT448)</f>
        <v>0</v>
      </c>
    </row>
    <row r="439" spans="1:46" ht="13.5" customHeight="1">
      <c r="A439" s="30" t="s">
        <v>802</v>
      </c>
      <c r="B439" s="30"/>
      <c r="C439" s="30"/>
      <c r="D439" s="5" t="s">
        <v>40</v>
      </c>
      <c r="E439" s="27">
        <v>475.769111</v>
      </c>
      <c r="F439" s="25">
        <v>475.769111</v>
      </c>
      <c r="G439" s="26">
        <v>392.611941</v>
      </c>
      <c r="H439" s="26">
        <v>190.12844099999998</v>
      </c>
      <c r="I439" s="26">
        <v>174.1249</v>
      </c>
      <c r="J439" s="26">
        <v>11.5</v>
      </c>
      <c r="K439" s="26">
        <v>0</v>
      </c>
      <c r="L439" s="26">
        <v>16.8586</v>
      </c>
      <c r="M439" s="26">
        <v>62.797</v>
      </c>
      <c r="N439" s="26">
        <v>0</v>
      </c>
      <c r="O439" s="26">
        <v>0</v>
      </c>
      <c r="P439" s="26">
        <v>0</v>
      </c>
      <c r="Q439" s="26">
        <v>0</v>
      </c>
      <c r="R439" s="26">
        <v>0</v>
      </c>
      <c r="S439" s="26">
        <v>0</v>
      </c>
      <c r="T439" s="26">
        <v>0</v>
      </c>
      <c r="U439" s="26">
        <v>0</v>
      </c>
      <c r="V439" s="26">
        <v>0</v>
      </c>
      <c r="W439" s="26">
        <v>0</v>
      </c>
      <c r="X439" s="26">
        <v>0</v>
      </c>
      <c r="Y439" s="26">
        <v>0</v>
      </c>
      <c r="Z439" s="26">
        <v>0</v>
      </c>
      <c r="AA439" s="26">
        <v>0</v>
      </c>
      <c r="AB439" s="26">
        <v>0</v>
      </c>
      <c r="AC439" s="26">
        <v>0</v>
      </c>
      <c r="AD439" s="26">
        <v>0</v>
      </c>
      <c r="AE439" s="14">
        <f t="shared" si="137"/>
        <v>20.36017</v>
      </c>
      <c r="AF439" s="14">
        <v>0</v>
      </c>
      <c r="AG439" s="14">
        <v>0</v>
      </c>
      <c r="AH439" s="14">
        <v>0</v>
      </c>
      <c r="AI439" s="14">
        <v>0</v>
      </c>
      <c r="AJ439" s="14">
        <v>20.36017</v>
      </c>
      <c r="AK439" s="14">
        <v>0</v>
      </c>
      <c r="AL439" s="14">
        <f t="shared" si="138"/>
        <v>0</v>
      </c>
      <c r="AM439" s="14">
        <v>0</v>
      </c>
      <c r="AN439" s="14">
        <f t="shared" si="139"/>
        <v>0</v>
      </c>
      <c r="AO439" s="14">
        <v>0</v>
      </c>
      <c r="AP439" s="14">
        <f t="shared" si="140"/>
        <v>0</v>
      </c>
      <c r="AQ439" s="14"/>
      <c r="AR439" s="14">
        <v>0</v>
      </c>
      <c r="AS439" s="14">
        <f t="shared" si="141"/>
        <v>0</v>
      </c>
      <c r="AT439" s="14">
        <v>0</v>
      </c>
    </row>
    <row r="440" spans="1:46" ht="13.5" customHeight="1">
      <c r="A440" s="30" t="s">
        <v>803</v>
      </c>
      <c r="B440" s="30"/>
      <c r="C440" s="30"/>
      <c r="D440" s="5" t="s">
        <v>804</v>
      </c>
      <c r="E440" s="27">
        <v>2153</v>
      </c>
      <c r="F440" s="25">
        <v>2153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790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  <c r="Z440" s="26">
        <v>0</v>
      </c>
      <c r="AA440" s="26">
        <v>0</v>
      </c>
      <c r="AB440" s="26">
        <v>0</v>
      </c>
      <c r="AC440" s="26">
        <v>0</v>
      </c>
      <c r="AD440" s="26">
        <v>0</v>
      </c>
      <c r="AE440" s="14">
        <f t="shared" si="137"/>
        <v>0</v>
      </c>
      <c r="AF440" s="14">
        <v>0</v>
      </c>
      <c r="AG440" s="14">
        <v>0</v>
      </c>
      <c r="AH440" s="14">
        <v>0</v>
      </c>
      <c r="AI440" s="14">
        <v>0</v>
      </c>
      <c r="AJ440" s="14">
        <v>0</v>
      </c>
      <c r="AK440" s="14">
        <v>0</v>
      </c>
      <c r="AL440" s="14">
        <f t="shared" si="138"/>
        <v>0</v>
      </c>
      <c r="AM440" s="14">
        <v>0</v>
      </c>
      <c r="AN440" s="14">
        <f t="shared" si="139"/>
        <v>1362.8</v>
      </c>
      <c r="AO440" s="14">
        <v>1362.8</v>
      </c>
      <c r="AP440" s="14">
        <f t="shared" si="140"/>
        <v>0</v>
      </c>
      <c r="AQ440" s="14"/>
      <c r="AR440" s="14">
        <v>0</v>
      </c>
      <c r="AS440" s="14">
        <f t="shared" si="141"/>
        <v>0</v>
      </c>
      <c r="AT440" s="14">
        <v>0</v>
      </c>
    </row>
    <row r="441" spans="1:46" ht="13.5" customHeight="1">
      <c r="A441" s="30" t="s">
        <v>805</v>
      </c>
      <c r="B441" s="30"/>
      <c r="C441" s="30"/>
      <c r="D441" s="5" t="s">
        <v>806</v>
      </c>
      <c r="E441" s="27">
        <v>15</v>
      </c>
      <c r="F441" s="25">
        <v>15</v>
      </c>
      <c r="G441" s="26">
        <v>0</v>
      </c>
      <c r="H441" s="26">
        <v>0</v>
      </c>
      <c r="I441" s="26">
        <v>0</v>
      </c>
      <c r="J441" s="26">
        <v>0</v>
      </c>
      <c r="K441" s="26">
        <v>0</v>
      </c>
      <c r="L441" s="26">
        <v>0</v>
      </c>
      <c r="M441" s="26">
        <v>15</v>
      </c>
      <c r="N441" s="26">
        <v>0</v>
      </c>
      <c r="O441" s="26">
        <v>0</v>
      </c>
      <c r="P441" s="26">
        <v>0</v>
      </c>
      <c r="Q441" s="26">
        <v>0</v>
      </c>
      <c r="R441" s="26">
        <v>0</v>
      </c>
      <c r="S441" s="26">
        <v>0</v>
      </c>
      <c r="T441" s="26">
        <v>0</v>
      </c>
      <c r="U441" s="26">
        <v>0</v>
      </c>
      <c r="V441" s="26">
        <v>0</v>
      </c>
      <c r="W441" s="26">
        <v>0</v>
      </c>
      <c r="X441" s="26">
        <v>0</v>
      </c>
      <c r="Y441" s="26">
        <v>0</v>
      </c>
      <c r="Z441" s="26">
        <v>0</v>
      </c>
      <c r="AA441" s="26">
        <v>0</v>
      </c>
      <c r="AB441" s="26">
        <v>0</v>
      </c>
      <c r="AC441" s="26">
        <v>0</v>
      </c>
      <c r="AD441" s="26">
        <v>0</v>
      </c>
      <c r="AE441" s="14">
        <f t="shared" si="137"/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4">
        <v>0</v>
      </c>
      <c r="AL441" s="14">
        <f t="shared" si="138"/>
        <v>0</v>
      </c>
      <c r="AM441" s="14">
        <v>0</v>
      </c>
      <c r="AN441" s="14">
        <f t="shared" si="139"/>
        <v>0</v>
      </c>
      <c r="AO441" s="14">
        <v>0</v>
      </c>
      <c r="AP441" s="14">
        <f t="shared" si="140"/>
        <v>0</v>
      </c>
      <c r="AQ441" s="14"/>
      <c r="AR441" s="14">
        <v>0</v>
      </c>
      <c r="AS441" s="14">
        <f t="shared" si="141"/>
        <v>0</v>
      </c>
      <c r="AT441" s="14">
        <v>0</v>
      </c>
    </row>
    <row r="442" spans="1:46" ht="13.5" customHeight="1">
      <c r="A442" s="30" t="s">
        <v>807</v>
      </c>
      <c r="B442" s="30"/>
      <c r="C442" s="30"/>
      <c r="D442" s="5" t="s">
        <v>808</v>
      </c>
      <c r="E442" s="27">
        <v>45.52</v>
      </c>
      <c r="F442" s="25">
        <v>45.52</v>
      </c>
      <c r="G442" s="26">
        <v>0</v>
      </c>
      <c r="H442" s="26">
        <v>0</v>
      </c>
      <c r="I442" s="26">
        <v>0</v>
      </c>
      <c r="J442" s="26">
        <v>0</v>
      </c>
      <c r="K442" s="26">
        <v>0</v>
      </c>
      <c r="L442" s="26">
        <v>0</v>
      </c>
      <c r="M442" s="26">
        <v>40.52</v>
      </c>
      <c r="N442" s="26">
        <v>0</v>
      </c>
      <c r="O442" s="26">
        <v>0</v>
      </c>
      <c r="P442" s="26">
        <v>0</v>
      </c>
      <c r="Q442" s="26">
        <v>0</v>
      </c>
      <c r="R442" s="26">
        <v>0</v>
      </c>
      <c r="S442" s="26">
        <v>0</v>
      </c>
      <c r="T442" s="26">
        <v>0</v>
      </c>
      <c r="U442" s="26">
        <v>0</v>
      </c>
      <c r="V442" s="26">
        <v>0</v>
      </c>
      <c r="W442" s="26">
        <v>0</v>
      </c>
      <c r="X442" s="26">
        <v>0</v>
      </c>
      <c r="Y442" s="26">
        <v>0</v>
      </c>
      <c r="Z442" s="26">
        <v>0</v>
      </c>
      <c r="AA442" s="26">
        <v>0</v>
      </c>
      <c r="AB442" s="26">
        <v>0</v>
      </c>
      <c r="AC442" s="26">
        <v>0</v>
      </c>
      <c r="AD442" s="26">
        <v>0</v>
      </c>
      <c r="AE442" s="14">
        <f t="shared" si="137"/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4">
        <v>0</v>
      </c>
      <c r="AL442" s="14">
        <f t="shared" si="138"/>
        <v>0</v>
      </c>
      <c r="AM442" s="14">
        <v>0</v>
      </c>
      <c r="AN442" s="14">
        <f t="shared" si="139"/>
        <v>5</v>
      </c>
      <c r="AO442" s="14">
        <v>5</v>
      </c>
      <c r="AP442" s="14">
        <f t="shared" si="140"/>
        <v>0</v>
      </c>
      <c r="AQ442" s="14"/>
      <c r="AR442" s="14">
        <v>0</v>
      </c>
      <c r="AS442" s="14">
        <f t="shared" si="141"/>
        <v>0</v>
      </c>
      <c r="AT442" s="14">
        <v>0</v>
      </c>
    </row>
    <row r="443" spans="1:46" ht="13.5" customHeight="1">
      <c r="A443" s="30" t="s">
        <v>809</v>
      </c>
      <c r="B443" s="30"/>
      <c r="C443" s="30"/>
      <c r="D443" s="5" t="s">
        <v>810</v>
      </c>
      <c r="E443" s="27">
        <v>25.44</v>
      </c>
      <c r="F443" s="25">
        <v>25.44</v>
      </c>
      <c r="G443" s="26">
        <v>0</v>
      </c>
      <c r="H443" s="26">
        <v>0</v>
      </c>
      <c r="I443" s="26">
        <v>0</v>
      </c>
      <c r="J443" s="26">
        <v>0</v>
      </c>
      <c r="K443" s="26">
        <v>0</v>
      </c>
      <c r="L443" s="26">
        <v>0</v>
      </c>
      <c r="M443" s="26">
        <v>25.44</v>
      </c>
      <c r="N443" s="26">
        <v>0</v>
      </c>
      <c r="O443" s="26">
        <v>0</v>
      </c>
      <c r="P443" s="26">
        <v>0</v>
      </c>
      <c r="Q443" s="26">
        <v>0</v>
      </c>
      <c r="R443" s="26">
        <v>0</v>
      </c>
      <c r="S443" s="26">
        <v>0</v>
      </c>
      <c r="T443" s="26">
        <v>0</v>
      </c>
      <c r="U443" s="26">
        <v>0</v>
      </c>
      <c r="V443" s="26">
        <v>0</v>
      </c>
      <c r="W443" s="26">
        <v>0</v>
      </c>
      <c r="X443" s="26">
        <v>0</v>
      </c>
      <c r="Y443" s="26">
        <v>0</v>
      </c>
      <c r="Z443" s="26">
        <v>0</v>
      </c>
      <c r="AA443" s="26">
        <v>0</v>
      </c>
      <c r="AB443" s="26">
        <v>0</v>
      </c>
      <c r="AC443" s="26">
        <v>0</v>
      </c>
      <c r="AD443" s="26">
        <v>0</v>
      </c>
      <c r="AE443" s="14">
        <f t="shared" si="137"/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4">
        <v>0</v>
      </c>
      <c r="AL443" s="14">
        <f t="shared" si="138"/>
        <v>0</v>
      </c>
      <c r="AM443" s="14">
        <v>0</v>
      </c>
      <c r="AN443" s="14">
        <f t="shared" si="139"/>
        <v>0</v>
      </c>
      <c r="AO443" s="14">
        <v>0</v>
      </c>
      <c r="AP443" s="14">
        <f t="shared" si="140"/>
        <v>0</v>
      </c>
      <c r="AQ443" s="14"/>
      <c r="AR443" s="14">
        <v>0</v>
      </c>
      <c r="AS443" s="14">
        <f t="shared" si="141"/>
        <v>0</v>
      </c>
      <c r="AT443" s="14">
        <v>0</v>
      </c>
    </row>
    <row r="444" spans="1:46" ht="13.5" customHeight="1">
      <c r="A444" s="30" t="s">
        <v>811</v>
      </c>
      <c r="B444" s="30"/>
      <c r="C444" s="30"/>
      <c r="D444" s="5" t="s">
        <v>812</v>
      </c>
      <c r="E444" s="27">
        <v>422.07</v>
      </c>
      <c r="F444" s="25">
        <v>422.07</v>
      </c>
      <c r="G444" s="26">
        <v>0</v>
      </c>
      <c r="H444" s="26">
        <v>0</v>
      </c>
      <c r="I444" s="26">
        <v>0</v>
      </c>
      <c r="J444" s="26">
        <v>0</v>
      </c>
      <c r="K444" s="26">
        <v>0</v>
      </c>
      <c r="L444" s="26">
        <v>0</v>
      </c>
      <c r="M444" s="26">
        <v>422.07</v>
      </c>
      <c r="N444" s="26">
        <v>0</v>
      </c>
      <c r="O444" s="26">
        <v>0</v>
      </c>
      <c r="P444" s="26">
        <v>0</v>
      </c>
      <c r="Q444" s="26">
        <v>0</v>
      </c>
      <c r="R444" s="26">
        <v>0</v>
      </c>
      <c r="S444" s="26">
        <v>0</v>
      </c>
      <c r="T444" s="26">
        <v>0</v>
      </c>
      <c r="U444" s="26">
        <v>0</v>
      </c>
      <c r="V444" s="26">
        <v>0</v>
      </c>
      <c r="W444" s="26">
        <v>0</v>
      </c>
      <c r="X444" s="26">
        <v>0</v>
      </c>
      <c r="Y444" s="26">
        <v>0</v>
      </c>
      <c r="Z444" s="26">
        <v>0</v>
      </c>
      <c r="AA444" s="26">
        <v>0</v>
      </c>
      <c r="AB444" s="26">
        <v>0</v>
      </c>
      <c r="AC444" s="26">
        <v>0</v>
      </c>
      <c r="AD444" s="26">
        <v>0</v>
      </c>
      <c r="AE444" s="14">
        <f t="shared" si="137"/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4">
        <v>0</v>
      </c>
      <c r="AL444" s="14">
        <f t="shared" si="138"/>
        <v>0</v>
      </c>
      <c r="AM444" s="14">
        <v>0</v>
      </c>
      <c r="AN444" s="14">
        <f t="shared" si="139"/>
        <v>0</v>
      </c>
      <c r="AO444" s="14">
        <v>0</v>
      </c>
      <c r="AP444" s="14">
        <f t="shared" si="140"/>
        <v>0</v>
      </c>
      <c r="AQ444" s="14"/>
      <c r="AR444" s="14">
        <v>0</v>
      </c>
      <c r="AS444" s="14">
        <f t="shared" si="141"/>
        <v>0</v>
      </c>
      <c r="AT444" s="14">
        <v>0</v>
      </c>
    </row>
    <row r="445" spans="1:46" ht="13.5" customHeight="1">
      <c r="A445" s="30" t="s">
        <v>813</v>
      </c>
      <c r="B445" s="30"/>
      <c r="C445" s="30"/>
      <c r="D445" s="5" t="s">
        <v>814</v>
      </c>
      <c r="E445" s="27">
        <v>11.9932</v>
      </c>
      <c r="F445" s="25">
        <v>11.9932</v>
      </c>
      <c r="G445" s="26">
        <v>0</v>
      </c>
      <c r="H445" s="26">
        <v>0</v>
      </c>
      <c r="I445" s="26">
        <v>0</v>
      </c>
      <c r="J445" s="26">
        <v>0</v>
      </c>
      <c r="K445" s="26">
        <v>0</v>
      </c>
      <c r="L445" s="26">
        <v>0</v>
      </c>
      <c r="M445" s="26">
        <v>11.9932</v>
      </c>
      <c r="N445" s="26">
        <v>0</v>
      </c>
      <c r="O445" s="26">
        <v>0</v>
      </c>
      <c r="P445" s="26">
        <v>0</v>
      </c>
      <c r="Q445" s="26">
        <v>0</v>
      </c>
      <c r="R445" s="26">
        <v>0</v>
      </c>
      <c r="S445" s="26">
        <v>0</v>
      </c>
      <c r="T445" s="26">
        <v>0</v>
      </c>
      <c r="U445" s="26">
        <v>0</v>
      </c>
      <c r="V445" s="26">
        <v>0</v>
      </c>
      <c r="W445" s="26">
        <v>0</v>
      </c>
      <c r="X445" s="26">
        <v>0</v>
      </c>
      <c r="Y445" s="26">
        <v>0</v>
      </c>
      <c r="Z445" s="26">
        <v>0</v>
      </c>
      <c r="AA445" s="26">
        <v>0</v>
      </c>
      <c r="AB445" s="26">
        <v>0</v>
      </c>
      <c r="AC445" s="26">
        <v>0</v>
      </c>
      <c r="AD445" s="26">
        <v>0</v>
      </c>
      <c r="AE445" s="14">
        <f t="shared" si="137"/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4">
        <v>0</v>
      </c>
      <c r="AL445" s="14">
        <f t="shared" si="138"/>
        <v>0</v>
      </c>
      <c r="AM445" s="14">
        <v>0</v>
      </c>
      <c r="AN445" s="14">
        <f t="shared" si="139"/>
        <v>0</v>
      </c>
      <c r="AO445" s="14">
        <v>0</v>
      </c>
      <c r="AP445" s="14">
        <f t="shared" si="140"/>
        <v>0</v>
      </c>
      <c r="AQ445" s="14"/>
      <c r="AR445" s="14">
        <v>0</v>
      </c>
      <c r="AS445" s="14">
        <f t="shared" si="141"/>
        <v>0</v>
      </c>
      <c r="AT445" s="14">
        <v>0</v>
      </c>
    </row>
    <row r="446" spans="1:46" ht="13.5" customHeight="1">
      <c r="A446" s="30" t="s">
        <v>815</v>
      </c>
      <c r="B446" s="30"/>
      <c r="C446" s="30"/>
      <c r="D446" s="5" t="s">
        <v>816</v>
      </c>
      <c r="E446" s="27">
        <v>131.365</v>
      </c>
      <c r="F446" s="25">
        <v>131.365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131.365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  <c r="Z446" s="26">
        <v>0</v>
      </c>
      <c r="AA446" s="26">
        <v>0</v>
      </c>
      <c r="AB446" s="26">
        <v>0</v>
      </c>
      <c r="AC446" s="26">
        <v>0</v>
      </c>
      <c r="AD446" s="26">
        <v>0</v>
      </c>
      <c r="AE446" s="14">
        <f t="shared" si="137"/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4">
        <v>0</v>
      </c>
      <c r="AL446" s="14">
        <f t="shared" si="138"/>
        <v>0</v>
      </c>
      <c r="AM446" s="14">
        <v>0</v>
      </c>
      <c r="AN446" s="14">
        <f t="shared" si="139"/>
        <v>0</v>
      </c>
      <c r="AO446" s="14">
        <v>0</v>
      </c>
      <c r="AP446" s="14">
        <f t="shared" si="140"/>
        <v>0</v>
      </c>
      <c r="AQ446" s="14"/>
      <c r="AR446" s="14">
        <v>0</v>
      </c>
      <c r="AS446" s="14">
        <f t="shared" si="141"/>
        <v>0</v>
      </c>
      <c r="AT446" s="14">
        <v>0</v>
      </c>
    </row>
    <row r="447" spans="1:46" ht="13.5" customHeight="1">
      <c r="A447" s="30" t="s">
        <v>817</v>
      </c>
      <c r="B447" s="30"/>
      <c r="C447" s="30"/>
      <c r="D447" s="5" t="s">
        <v>818</v>
      </c>
      <c r="E447" s="27">
        <v>59.034537</v>
      </c>
      <c r="F447" s="25">
        <v>59.034537</v>
      </c>
      <c r="G447" s="26">
        <v>0</v>
      </c>
      <c r="H447" s="26">
        <v>0</v>
      </c>
      <c r="I447" s="26">
        <v>0</v>
      </c>
      <c r="J447" s="26">
        <v>0</v>
      </c>
      <c r="K447" s="26">
        <v>0</v>
      </c>
      <c r="L447" s="26">
        <v>0</v>
      </c>
      <c r="M447" s="26">
        <v>53</v>
      </c>
      <c r="N447" s="26">
        <v>0</v>
      </c>
      <c r="O447" s="26">
        <v>0</v>
      </c>
      <c r="P447" s="26">
        <v>0</v>
      </c>
      <c r="Q447" s="26">
        <v>0</v>
      </c>
      <c r="R447" s="26">
        <v>0</v>
      </c>
      <c r="S447" s="26">
        <v>0</v>
      </c>
      <c r="T447" s="26">
        <v>0</v>
      </c>
      <c r="U447" s="26">
        <v>0</v>
      </c>
      <c r="V447" s="26">
        <v>0</v>
      </c>
      <c r="W447" s="26">
        <v>0</v>
      </c>
      <c r="X447" s="26">
        <v>0</v>
      </c>
      <c r="Y447" s="26">
        <v>0</v>
      </c>
      <c r="Z447" s="26">
        <v>0</v>
      </c>
      <c r="AA447" s="26">
        <v>0</v>
      </c>
      <c r="AB447" s="26">
        <v>0</v>
      </c>
      <c r="AC447" s="26">
        <v>0</v>
      </c>
      <c r="AD447" s="26">
        <v>0</v>
      </c>
      <c r="AE447" s="14">
        <f t="shared" si="137"/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4">
        <v>0</v>
      </c>
      <c r="AL447" s="14">
        <f t="shared" si="138"/>
        <v>0</v>
      </c>
      <c r="AM447" s="14">
        <v>0</v>
      </c>
      <c r="AN447" s="14">
        <f t="shared" si="139"/>
        <v>6.034537</v>
      </c>
      <c r="AO447" s="14">
        <v>6.034537</v>
      </c>
      <c r="AP447" s="14">
        <f t="shared" si="140"/>
        <v>0</v>
      </c>
      <c r="AQ447" s="14"/>
      <c r="AR447" s="14">
        <v>0</v>
      </c>
      <c r="AS447" s="14">
        <f t="shared" si="141"/>
        <v>0</v>
      </c>
      <c r="AT447" s="14">
        <v>0</v>
      </c>
    </row>
    <row r="448" spans="1:46" ht="13.5" customHeight="1">
      <c r="A448" s="30" t="s">
        <v>819</v>
      </c>
      <c r="B448" s="30"/>
      <c r="C448" s="30"/>
      <c r="D448" s="5" t="s">
        <v>820</v>
      </c>
      <c r="E448" s="27">
        <v>1801.75</v>
      </c>
      <c r="F448" s="25">
        <v>1801.75</v>
      </c>
      <c r="G448" s="26">
        <v>0</v>
      </c>
      <c r="H448" s="26">
        <v>0</v>
      </c>
      <c r="I448" s="26">
        <v>0</v>
      </c>
      <c r="J448" s="26">
        <v>0</v>
      </c>
      <c r="K448" s="26">
        <v>0</v>
      </c>
      <c r="L448" s="26">
        <v>0</v>
      </c>
      <c r="M448" s="26">
        <v>1801.75</v>
      </c>
      <c r="N448" s="26">
        <v>0</v>
      </c>
      <c r="O448" s="26">
        <v>0</v>
      </c>
      <c r="P448" s="26">
        <v>0</v>
      </c>
      <c r="Q448" s="26">
        <v>0</v>
      </c>
      <c r="R448" s="26">
        <v>0</v>
      </c>
      <c r="S448" s="26">
        <v>0</v>
      </c>
      <c r="T448" s="26">
        <v>0</v>
      </c>
      <c r="U448" s="26">
        <v>0</v>
      </c>
      <c r="V448" s="26">
        <v>0</v>
      </c>
      <c r="W448" s="26">
        <v>0</v>
      </c>
      <c r="X448" s="26">
        <v>0</v>
      </c>
      <c r="Y448" s="26">
        <v>0</v>
      </c>
      <c r="Z448" s="26">
        <v>0</v>
      </c>
      <c r="AA448" s="26">
        <v>0</v>
      </c>
      <c r="AB448" s="26">
        <v>0</v>
      </c>
      <c r="AC448" s="26">
        <v>0</v>
      </c>
      <c r="AD448" s="26">
        <v>0</v>
      </c>
      <c r="AE448" s="14">
        <f t="shared" si="137"/>
        <v>0</v>
      </c>
      <c r="AF448" s="14">
        <v>0</v>
      </c>
      <c r="AG448" s="14">
        <v>0</v>
      </c>
      <c r="AH448" s="14">
        <v>0</v>
      </c>
      <c r="AI448" s="14">
        <v>0</v>
      </c>
      <c r="AJ448" s="14">
        <v>0</v>
      </c>
      <c r="AK448" s="14">
        <v>0</v>
      </c>
      <c r="AL448" s="14">
        <f t="shared" si="138"/>
        <v>0</v>
      </c>
      <c r="AM448" s="14">
        <v>0</v>
      </c>
      <c r="AN448" s="14">
        <f t="shared" si="139"/>
        <v>0</v>
      </c>
      <c r="AO448" s="14">
        <v>0</v>
      </c>
      <c r="AP448" s="14">
        <f t="shared" si="140"/>
        <v>0</v>
      </c>
      <c r="AQ448" s="14"/>
      <c r="AR448" s="14">
        <v>0</v>
      </c>
      <c r="AS448" s="14">
        <f t="shared" si="141"/>
        <v>0</v>
      </c>
      <c r="AT448" s="14">
        <v>0</v>
      </c>
    </row>
    <row r="449" spans="1:46" ht="13.5" customHeight="1">
      <c r="A449" s="30" t="s">
        <v>821</v>
      </c>
      <c r="B449" s="30"/>
      <c r="C449" s="30"/>
      <c r="D449" s="5" t="s">
        <v>822</v>
      </c>
      <c r="E449" s="27">
        <v>1175.874043</v>
      </c>
      <c r="F449" s="25">
        <f>SUM(F450:F454)</f>
        <v>1175.874043</v>
      </c>
      <c r="G449" s="26">
        <v>382.80913300000003</v>
      </c>
      <c r="H449" s="26">
        <v>173.6313</v>
      </c>
      <c r="I449" s="26">
        <v>155.9415</v>
      </c>
      <c r="J449" s="26">
        <v>10.6</v>
      </c>
      <c r="K449" s="26">
        <v>0.43633299999999997</v>
      </c>
      <c r="L449" s="26">
        <v>42.2</v>
      </c>
      <c r="M449" s="26">
        <v>766.62</v>
      </c>
      <c r="N449" s="26">
        <v>0</v>
      </c>
      <c r="O449" s="26">
        <v>0</v>
      </c>
      <c r="P449" s="26">
        <v>0</v>
      </c>
      <c r="Q449" s="26">
        <v>0</v>
      </c>
      <c r="R449" s="26">
        <v>0</v>
      </c>
      <c r="S449" s="26">
        <v>0</v>
      </c>
      <c r="T449" s="26">
        <v>0</v>
      </c>
      <c r="U449" s="26">
        <v>0</v>
      </c>
      <c r="V449" s="26">
        <v>0</v>
      </c>
      <c r="W449" s="26">
        <v>0</v>
      </c>
      <c r="X449" s="26">
        <v>0</v>
      </c>
      <c r="Y449" s="26">
        <v>0</v>
      </c>
      <c r="Z449" s="26">
        <v>0</v>
      </c>
      <c r="AA449" s="26">
        <v>0</v>
      </c>
      <c r="AB449" s="26">
        <v>0</v>
      </c>
      <c r="AC449" s="26">
        <v>0</v>
      </c>
      <c r="AD449" s="26">
        <v>0</v>
      </c>
      <c r="AE449" s="14">
        <f t="shared" si="137"/>
        <v>26.444909999999997</v>
      </c>
      <c r="AF449" s="14">
        <f aca="true" t="shared" si="143" ref="AF449:AK449">SUM(AF450:AF454)</f>
        <v>0</v>
      </c>
      <c r="AG449" s="14">
        <f t="shared" si="143"/>
        <v>0</v>
      </c>
      <c r="AH449" s="14">
        <f t="shared" si="143"/>
        <v>0</v>
      </c>
      <c r="AI449" s="14">
        <f t="shared" si="143"/>
        <v>0</v>
      </c>
      <c r="AJ449" s="14">
        <f t="shared" si="143"/>
        <v>26.444909999999997</v>
      </c>
      <c r="AK449" s="14">
        <f t="shared" si="143"/>
        <v>0</v>
      </c>
      <c r="AL449" s="14">
        <f t="shared" si="138"/>
        <v>0</v>
      </c>
      <c r="AM449" s="14">
        <f>SUM(AM450:AM454)</f>
        <v>0</v>
      </c>
      <c r="AN449" s="14">
        <f t="shared" si="139"/>
        <v>0</v>
      </c>
      <c r="AO449" s="14">
        <f>SUM(AO450:AO454)</f>
        <v>0</v>
      </c>
      <c r="AP449" s="14">
        <f t="shared" si="140"/>
        <v>0</v>
      </c>
      <c r="AQ449" s="14"/>
      <c r="AR449" s="14">
        <f>SUM(AR450:AR454)</f>
        <v>0</v>
      </c>
      <c r="AS449" s="14">
        <f t="shared" si="141"/>
        <v>0</v>
      </c>
      <c r="AT449" s="14">
        <f>SUM(AT450:AT454)</f>
        <v>0</v>
      </c>
    </row>
    <row r="450" spans="1:46" ht="13.5" customHeight="1">
      <c r="A450" s="30" t="s">
        <v>823</v>
      </c>
      <c r="B450" s="30"/>
      <c r="C450" s="30"/>
      <c r="D450" s="5" t="s">
        <v>40</v>
      </c>
      <c r="E450" s="27">
        <v>464.874043</v>
      </c>
      <c r="F450" s="25">
        <v>464.874043</v>
      </c>
      <c r="G450" s="26">
        <v>382.80913300000003</v>
      </c>
      <c r="H450" s="26">
        <v>173.6313</v>
      </c>
      <c r="I450" s="26">
        <v>155.9415</v>
      </c>
      <c r="J450" s="26">
        <v>10.6</v>
      </c>
      <c r="K450" s="26">
        <v>0.43633299999999997</v>
      </c>
      <c r="L450" s="26">
        <v>42.2</v>
      </c>
      <c r="M450" s="26">
        <v>55.620000000000005</v>
      </c>
      <c r="N450" s="26">
        <v>0</v>
      </c>
      <c r="O450" s="26">
        <v>0</v>
      </c>
      <c r="P450" s="26">
        <v>0</v>
      </c>
      <c r="Q450" s="26">
        <v>0</v>
      </c>
      <c r="R450" s="26">
        <v>0</v>
      </c>
      <c r="S450" s="26">
        <v>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>
        <v>0</v>
      </c>
      <c r="AB450" s="26">
        <v>0</v>
      </c>
      <c r="AC450" s="26">
        <v>0</v>
      </c>
      <c r="AD450" s="26">
        <v>0</v>
      </c>
      <c r="AE450" s="14">
        <f t="shared" si="137"/>
        <v>26.444909999999997</v>
      </c>
      <c r="AF450" s="14">
        <v>0</v>
      </c>
      <c r="AG450" s="14">
        <v>0</v>
      </c>
      <c r="AH450" s="14">
        <v>0</v>
      </c>
      <c r="AI450" s="14">
        <v>0</v>
      </c>
      <c r="AJ450" s="14">
        <v>26.444909999999997</v>
      </c>
      <c r="AK450" s="14">
        <v>0</v>
      </c>
      <c r="AL450" s="14">
        <f t="shared" si="138"/>
        <v>0</v>
      </c>
      <c r="AM450" s="14">
        <v>0</v>
      </c>
      <c r="AN450" s="14">
        <f t="shared" si="139"/>
        <v>0</v>
      </c>
      <c r="AO450" s="14">
        <v>0</v>
      </c>
      <c r="AP450" s="14">
        <f t="shared" si="140"/>
        <v>0</v>
      </c>
      <c r="AQ450" s="14"/>
      <c r="AR450" s="14">
        <v>0</v>
      </c>
      <c r="AS450" s="14">
        <f t="shared" si="141"/>
        <v>0</v>
      </c>
      <c r="AT450" s="14">
        <v>0</v>
      </c>
    </row>
    <row r="451" spans="1:46" ht="13.5" customHeight="1">
      <c r="A451" s="30" t="s">
        <v>824</v>
      </c>
      <c r="B451" s="30"/>
      <c r="C451" s="30"/>
      <c r="D451" s="5" t="s">
        <v>825</v>
      </c>
      <c r="E451" s="27">
        <v>48</v>
      </c>
      <c r="F451" s="25">
        <v>48</v>
      </c>
      <c r="G451" s="26">
        <v>0</v>
      </c>
      <c r="H451" s="26">
        <v>0</v>
      </c>
      <c r="I451" s="26">
        <v>0</v>
      </c>
      <c r="J451" s="26">
        <v>0</v>
      </c>
      <c r="K451" s="26">
        <v>0</v>
      </c>
      <c r="L451" s="26">
        <v>0</v>
      </c>
      <c r="M451" s="26">
        <v>48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0</v>
      </c>
      <c r="V451" s="26">
        <v>0</v>
      </c>
      <c r="W451" s="26">
        <v>0</v>
      </c>
      <c r="X451" s="26">
        <v>0</v>
      </c>
      <c r="Y451" s="26">
        <v>0</v>
      </c>
      <c r="Z451" s="26">
        <v>0</v>
      </c>
      <c r="AA451" s="26">
        <v>0</v>
      </c>
      <c r="AB451" s="26">
        <v>0</v>
      </c>
      <c r="AC451" s="26">
        <v>0</v>
      </c>
      <c r="AD451" s="26">
        <v>0</v>
      </c>
      <c r="AE451" s="14">
        <f t="shared" si="137"/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4">
        <v>0</v>
      </c>
      <c r="AL451" s="14">
        <f t="shared" si="138"/>
        <v>0</v>
      </c>
      <c r="AM451" s="14">
        <v>0</v>
      </c>
      <c r="AN451" s="14">
        <f t="shared" si="139"/>
        <v>0</v>
      </c>
      <c r="AO451" s="14">
        <v>0</v>
      </c>
      <c r="AP451" s="14">
        <f t="shared" si="140"/>
        <v>0</v>
      </c>
      <c r="AQ451" s="14"/>
      <c r="AR451" s="14">
        <v>0</v>
      </c>
      <c r="AS451" s="14">
        <f t="shared" si="141"/>
        <v>0</v>
      </c>
      <c r="AT451" s="14">
        <v>0</v>
      </c>
    </row>
    <row r="452" spans="1:46" ht="13.5" customHeight="1">
      <c r="A452" s="30" t="s">
        <v>826</v>
      </c>
      <c r="B452" s="30"/>
      <c r="C452" s="30"/>
      <c r="D452" s="5" t="s">
        <v>827</v>
      </c>
      <c r="E452" s="27">
        <v>110</v>
      </c>
      <c r="F452" s="25">
        <v>110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110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  <c r="Z452" s="26">
        <v>0</v>
      </c>
      <c r="AA452" s="26">
        <v>0</v>
      </c>
      <c r="AB452" s="26">
        <v>0</v>
      </c>
      <c r="AC452" s="26">
        <v>0</v>
      </c>
      <c r="AD452" s="26">
        <v>0</v>
      </c>
      <c r="AE452" s="14">
        <f t="shared" si="137"/>
        <v>0</v>
      </c>
      <c r="AF452" s="14">
        <v>0</v>
      </c>
      <c r="AG452" s="14">
        <v>0</v>
      </c>
      <c r="AH452" s="14">
        <v>0</v>
      </c>
      <c r="AI452" s="14">
        <v>0</v>
      </c>
      <c r="AJ452" s="14">
        <v>0</v>
      </c>
      <c r="AK452" s="14">
        <v>0</v>
      </c>
      <c r="AL452" s="14">
        <f t="shared" si="138"/>
        <v>0</v>
      </c>
      <c r="AM452" s="14">
        <v>0</v>
      </c>
      <c r="AN452" s="14">
        <f t="shared" si="139"/>
        <v>0</v>
      </c>
      <c r="AO452" s="14">
        <v>0</v>
      </c>
      <c r="AP452" s="14">
        <f t="shared" si="140"/>
        <v>0</v>
      </c>
      <c r="AQ452" s="14"/>
      <c r="AR452" s="14">
        <v>0</v>
      </c>
      <c r="AS452" s="14">
        <f t="shared" si="141"/>
        <v>0</v>
      </c>
      <c r="AT452" s="14">
        <v>0</v>
      </c>
    </row>
    <row r="453" spans="1:46" ht="13.5" customHeight="1">
      <c r="A453" s="30" t="s">
        <v>828</v>
      </c>
      <c r="B453" s="30"/>
      <c r="C453" s="30"/>
      <c r="D453" s="5" t="s">
        <v>829</v>
      </c>
      <c r="E453" s="27">
        <v>533</v>
      </c>
      <c r="F453" s="25">
        <v>533</v>
      </c>
      <c r="G453" s="26">
        <v>0</v>
      </c>
      <c r="H453" s="26">
        <v>0</v>
      </c>
      <c r="I453" s="26">
        <v>0</v>
      </c>
      <c r="J453" s="26">
        <v>0</v>
      </c>
      <c r="K453" s="26">
        <v>0</v>
      </c>
      <c r="L453" s="26">
        <v>0</v>
      </c>
      <c r="M453" s="26">
        <v>533</v>
      </c>
      <c r="N453" s="26">
        <v>0</v>
      </c>
      <c r="O453" s="26">
        <v>0</v>
      </c>
      <c r="P453" s="26">
        <v>0</v>
      </c>
      <c r="Q453" s="26">
        <v>0</v>
      </c>
      <c r="R453" s="26">
        <v>0</v>
      </c>
      <c r="S453" s="26">
        <v>0</v>
      </c>
      <c r="T453" s="26">
        <v>0</v>
      </c>
      <c r="U453" s="26">
        <v>0</v>
      </c>
      <c r="V453" s="26">
        <v>0</v>
      </c>
      <c r="W453" s="26">
        <v>0</v>
      </c>
      <c r="X453" s="26">
        <v>0</v>
      </c>
      <c r="Y453" s="26">
        <v>0</v>
      </c>
      <c r="Z453" s="26">
        <v>0</v>
      </c>
      <c r="AA453" s="26">
        <v>0</v>
      </c>
      <c r="AB453" s="26">
        <v>0</v>
      </c>
      <c r="AC453" s="26">
        <v>0</v>
      </c>
      <c r="AD453" s="26">
        <v>0</v>
      </c>
      <c r="AE453" s="14">
        <f t="shared" si="137"/>
        <v>0</v>
      </c>
      <c r="AF453" s="14">
        <v>0</v>
      </c>
      <c r="AG453" s="14">
        <v>0</v>
      </c>
      <c r="AH453" s="14">
        <v>0</v>
      </c>
      <c r="AI453" s="14">
        <v>0</v>
      </c>
      <c r="AJ453" s="14">
        <v>0</v>
      </c>
      <c r="AK453" s="14">
        <v>0</v>
      </c>
      <c r="AL453" s="14">
        <f t="shared" si="138"/>
        <v>0</v>
      </c>
      <c r="AM453" s="14">
        <v>0</v>
      </c>
      <c r="AN453" s="14">
        <f t="shared" si="139"/>
        <v>0</v>
      </c>
      <c r="AO453" s="14">
        <v>0</v>
      </c>
      <c r="AP453" s="14">
        <f t="shared" si="140"/>
        <v>0</v>
      </c>
      <c r="AQ453" s="14"/>
      <c r="AR453" s="14">
        <v>0</v>
      </c>
      <c r="AS453" s="14">
        <f t="shared" si="141"/>
        <v>0</v>
      </c>
      <c r="AT453" s="14">
        <v>0</v>
      </c>
    </row>
    <row r="454" spans="1:46" ht="13.5" customHeight="1">
      <c r="A454" s="30" t="s">
        <v>830</v>
      </c>
      <c r="B454" s="30"/>
      <c r="C454" s="30"/>
      <c r="D454" s="5" t="s">
        <v>831</v>
      </c>
      <c r="E454" s="27">
        <v>20</v>
      </c>
      <c r="F454" s="25">
        <v>20</v>
      </c>
      <c r="G454" s="26">
        <v>0</v>
      </c>
      <c r="H454" s="26">
        <v>0</v>
      </c>
      <c r="I454" s="26">
        <v>0</v>
      </c>
      <c r="J454" s="26">
        <v>0</v>
      </c>
      <c r="K454" s="26">
        <v>0</v>
      </c>
      <c r="L454" s="26">
        <v>0</v>
      </c>
      <c r="M454" s="26">
        <v>20</v>
      </c>
      <c r="N454" s="26">
        <v>0</v>
      </c>
      <c r="O454" s="26">
        <v>0</v>
      </c>
      <c r="P454" s="26">
        <v>0</v>
      </c>
      <c r="Q454" s="26">
        <v>0</v>
      </c>
      <c r="R454" s="26">
        <v>0</v>
      </c>
      <c r="S454" s="26">
        <v>0</v>
      </c>
      <c r="T454" s="26">
        <v>0</v>
      </c>
      <c r="U454" s="26">
        <v>0</v>
      </c>
      <c r="V454" s="26">
        <v>0</v>
      </c>
      <c r="W454" s="26">
        <v>0</v>
      </c>
      <c r="X454" s="26">
        <v>0</v>
      </c>
      <c r="Y454" s="26">
        <v>0</v>
      </c>
      <c r="Z454" s="26">
        <v>0</v>
      </c>
      <c r="AA454" s="26">
        <v>0</v>
      </c>
      <c r="AB454" s="26">
        <v>0</v>
      </c>
      <c r="AC454" s="26">
        <v>0</v>
      </c>
      <c r="AD454" s="26">
        <v>0</v>
      </c>
      <c r="AE454" s="14">
        <f t="shared" si="137"/>
        <v>0</v>
      </c>
      <c r="AF454" s="14">
        <v>0</v>
      </c>
      <c r="AG454" s="14">
        <v>0</v>
      </c>
      <c r="AH454" s="14">
        <v>0</v>
      </c>
      <c r="AI454" s="14">
        <v>0</v>
      </c>
      <c r="AJ454" s="14">
        <v>0</v>
      </c>
      <c r="AK454" s="14">
        <v>0</v>
      </c>
      <c r="AL454" s="14">
        <f t="shared" si="138"/>
        <v>0</v>
      </c>
      <c r="AM454" s="14">
        <v>0</v>
      </c>
      <c r="AN454" s="14">
        <f t="shared" si="139"/>
        <v>0</v>
      </c>
      <c r="AO454" s="14">
        <v>0</v>
      </c>
      <c r="AP454" s="14">
        <f t="shared" si="140"/>
        <v>0</v>
      </c>
      <c r="AQ454" s="14"/>
      <c r="AR454" s="14">
        <v>0</v>
      </c>
      <c r="AS454" s="14">
        <f t="shared" si="141"/>
        <v>0</v>
      </c>
      <c r="AT454" s="14">
        <v>0</v>
      </c>
    </row>
    <row r="455" spans="1:46" ht="13.5" customHeight="1">
      <c r="A455" s="30" t="s">
        <v>832</v>
      </c>
      <c r="B455" s="30"/>
      <c r="C455" s="30"/>
      <c r="D455" s="5" t="s">
        <v>833</v>
      </c>
      <c r="E455" s="27">
        <v>594.0323</v>
      </c>
      <c r="F455" s="25">
        <f>SUM(F456:F457)</f>
        <v>594.0323</v>
      </c>
      <c r="G455" s="26">
        <v>88.1894</v>
      </c>
      <c r="H455" s="26">
        <v>37.8029</v>
      </c>
      <c r="I455" s="26">
        <v>43.9386</v>
      </c>
      <c r="J455" s="26">
        <v>2.4025</v>
      </c>
      <c r="K455" s="26">
        <v>0</v>
      </c>
      <c r="L455" s="26">
        <v>4.0454</v>
      </c>
      <c r="M455" s="26">
        <v>501.89500000000004</v>
      </c>
      <c r="N455" s="26">
        <v>0</v>
      </c>
      <c r="O455" s="26">
        <v>0</v>
      </c>
      <c r="P455" s="26">
        <v>0</v>
      </c>
      <c r="Q455" s="26">
        <v>0</v>
      </c>
      <c r="R455" s="26">
        <v>0</v>
      </c>
      <c r="S455" s="26">
        <v>0</v>
      </c>
      <c r="T455" s="26">
        <v>0</v>
      </c>
      <c r="U455" s="26">
        <v>0</v>
      </c>
      <c r="V455" s="26">
        <v>0</v>
      </c>
      <c r="W455" s="26">
        <v>0</v>
      </c>
      <c r="X455" s="26">
        <v>0</v>
      </c>
      <c r="Y455" s="26">
        <v>0</v>
      </c>
      <c r="Z455" s="26">
        <v>0</v>
      </c>
      <c r="AA455" s="26">
        <v>0</v>
      </c>
      <c r="AB455" s="26">
        <v>0</v>
      </c>
      <c r="AC455" s="26">
        <v>0</v>
      </c>
      <c r="AD455" s="26">
        <v>0</v>
      </c>
      <c r="AE455" s="14">
        <f t="shared" si="137"/>
        <v>3.9479</v>
      </c>
      <c r="AF455" s="14">
        <f aca="true" t="shared" si="144" ref="AF455:AK455">SUM(AF456:AF457)</f>
        <v>0</v>
      </c>
      <c r="AG455" s="14">
        <f t="shared" si="144"/>
        <v>0</v>
      </c>
      <c r="AH455" s="14">
        <f t="shared" si="144"/>
        <v>0</v>
      </c>
      <c r="AI455" s="14">
        <f t="shared" si="144"/>
        <v>0</v>
      </c>
      <c r="AJ455" s="14">
        <f t="shared" si="144"/>
        <v>3.9479</v>
      </c>
      <c r="AK455" s="14">
        <f t="shared" si="144"/>
        <v>0</v>
      </c>
      <c r="AL455" s="14">
        <f t="shared" si="138"/>
        <v>0</v>
      </c>
      <c r="AM455" s="14">
        <f>SUM(AM456:AM457)</f>
        <v>0</v>
      </c>
      <c r="AN455" s="14">
        <f t="shared" si="139"/>
        <v>0</v>
      </c>
      <c r="AO455" s="14">
        <f>SUM(AO456:AO457)</f>
        <v>0</v>
      </c>
      <c r="AP455" s="14">
        <f t="shared" si="140"/>
        <v>0</v>
      </c>
      <c r="AQ455" s="14"/>
      <c r="AR455" s="14">
        <f>SUM(AR456:AR457)</f>
        <v>0</v>
      </c>
      <c r="AS455" s="14">
        <f t="shared" si="141"/>
        <v>0</v>
      </c>
      <c r="AT455" s="14">
        <f>SUM(AT456:AT457)</f>
        <v>0</v>
      </c>
    </row>
    <row r="456" spans="1:46" ht="13.5" customHeight="1">
      <c r="A456" s="30" t="s">
        <v>834</v>
      </c>
      <c r="B456" s="30"/>
      <c r="C456" s="30"/>
      <c r="D456" s="5" t="s">
        <v>40</v>
      </c>
      <c r="E456" s="27">
        <v>108.0323</v>
      </c>
      <c r="F456" s="25">
        <v>108.0323</v>
      </c>
      <c r="G456" s="26">
        <v>88.1894</v>
      </c>
      <c r="H456" s="26">
        <v>37.8029</v>
      </c>
      <c r="I456" s="26">
        <v>43.9386</v>
      </c>
      <c r="J456" s="26">
        <v>2.4025</v>
      </c>
      <c r="K456" s="26">
        <v>0</v>
      </c>
      <c r="L456" s="26">
        <v>4.0454</v>
      </c>
      <c r="M456" s="26">
        <v>15.895</v>
      </c>
      <c r="N456" s="26">
        <v>0</v>
      </c>
      <c r="O456" s="26">
        <v>0</v>
      </c>
      <c r="P456" s="26">
        <v>0</v>
      </c>
      <c r="Q456" s="26">
        <v>0</v>
      </c>
      <c r="R456" s="26">
        <v>0</v>
      </c>
      <c r="S456" s="26">
        <v>0</v>
      </c>
      <c r="T456" s="26">
        <v>0</v>
      </c>
      <c r="U456" s="26">
        <v>0</v>
      </c>
      <c r="V456" s="26">
        <v>0</v>
      </c>
      <c r="W456" s="26">
        <v>0</v>
      </c>
      <c r="X456" s="26">
        <v>0</v>
      </c>
      <c r="Y456" s="26">
        <v>0</v>
      </c>
      <c r="Z456" s="26">
        <v>0</v>
      </c>
      <c r="AA456" s="26">
        <v>0</v>
      </c>
      <c r="AB456" s="26">
        <v>0</v>
      </c>
      <c r="AC456" s="26">
        <v>0</v>
      </c>
      <c r="AD456" s="26">
        <v>0</v>
      </c>
      <c r="AE456" s="14">
        <f t="shared" si="137"/>
        <v>3.9479</v>
      </c>
      <c r="AF456" s="14">
        <v>0</v>
      </c>
      <c r="AG456" s="14">
        <v>0</v>
      </c>
      <c r="AH456" s="14">
        <v>0</v>
      </c>
      <c r="AI456" s="14">
        <v>0</v>
      </c>
      <c r="AJ456" s="14">
        <v>3.9479</v>
      </c>
      <c r="AK456" s="14">
        <v>0</v>
      </c>
      <c r="AL456" s="14">
        <f t="shared" si="138"/>
        <v>0</v>
      </c>
      <c r="AM456" s="14">
        <v>0</v>
      </c>
      <c r="AN456" s="14">
        <f t="shared" si="139"/>
        <v>0</v>
      </c>
      <c r="AO456" s="14">
        <v>0</v>
      </c>
      <c r="AP456" s="14">
        <f t="shared" si="140"/>
        <v>0</v>
      </c>
      <c r="AQ456" s="14"/>
      <c r="AR456" s="14">
        <v>0</v>
      </c>
      <c r="AS456" s="14">
        <f t="shared" si="141"/>
        <v>0</v>
      </c>
      <c r="AT456" s="14">
        <v>0</v>
      </c>
    </row>
    <row r="457" spans="1:46" ht="13.5" customHeight="1">
      <c r="A457" s="30" t="s">
        <v>835</v>
      </c>
      <c r="B457" s="30"/>
      <c r="C457" s="30"/>
      <c r="D457" s="5" t="s">
        <v>836</v>
      </c>
      <c r="E457" s="27">
        <v>486</v>
      </c>
      <c r="F457" s="25">
        <v>486</v>
      </c>
      <c r="G457" s="26">
        <v>0</v>
      </c>
      <c r="H457" s="26">
        <v>0</v>
      </c>
      <c r="I457" s="26">
        <v>0</v>
      </c>
      <c r="J457" s="26">
        <v>0</v>
      </c>
      <c r="K457" s="26">
        <v>0</v>
      </c>
      <c r="L457" s="26">
        <v>0</v>
      </c>
      <c r="M457" s="26">
        <v>486</v>
      </c>
      <c r="N457" s="26">
        <v>0</v>
      </c>
      <c r="O457" s="26">
        <v>0</v>
      </c>
      <c r="P457" s="26">
        <v>0</v>
      </c>
      <c r="Q457" s="26">
        <v>0</v>
      </c>
      <c r="R457" s="26">
        <v>0</v>
      </c>
      <c r="S457" s="26">
        <v>0</v>
      </c>
      <c r="T457" s="26">
        <v>0</v>
      </c>
      <c r="U457" s="26">
        <v>0</v>
      </c>
      <c r="V457" s="26">
        <v>0</v>
      </c>
      <c r="W457" s="26">
        <v>0</v>
      </c>
      <c r="X457" s="26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14">
        <f t="shared" si="137"/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4">
        <v>0</v>
      </c>
      <c r="AL457" s="14">
        <f t="shared" si="138"/>
        <v>0</v>
      </c>
      <c r="AM457" s="14">
        <v>0</v>
      </c>
      <c r="AN457" s="14">
        <f t="shared" si="139"/>
        <v>0</v>
      </c>
      <c r="AO457" s="14">
        <v>0</v>
      </c>
      <c r="AP457" s="14">
        <f t="shared" si="140"/>
        <v>0</v>
      </c>
      <c r="AQ457" s="14"/>
      <c r="AR457" s="14">
        <v>0</v>
      </c>
      <c r="AS457" s="14">
        <f t="shared" si="141"/>
        <v>0</v>
      </c>
      <c r="AT457" s="14">
        <v>0</v>
      </c>
    </row>
    <row r="458" spans="1:46" ht="13.5" customHeight="1">
      <c r="A458" s="30" t="s">
        <v>837</v>
      </c>
      <c r="B458" s="30"/>
      <c r="C458" s="30"/>
      <c r="D458" s="5" t="s">
        <v>838</v>
      </c>
      <c r="E458" s="27">
        <v>2</v>
      </c>
      <c r="F458" s="25">
        <v>2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2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  <c r="Z458" s="26">
        <v>0</v>
      </c>
      <c r="AA458" s="26">
        <v>0</v>
      </c>
      <c r="AB458" s="26">
        <v>0</v>
      </c>
      <c r="AC458" s="26">
        <v>0</v>
      </c>
      <c r="AD458" s="26">
        <v>0</v>
      </c>
      <c r="AE458" s="14">
        <f t="shared" si="137"/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4">
        <v>0</v>
      </c>
      <c r="AL458" s="14">
        <f t="shared" si="138"/>
        <v>0</v>
      </c>
      <c r="AM458" s="14">
        <v>0</v>
      </c>
      <c r="AN458" s="14">
        <f t="shared" si="139"/>
        <v>0</v>
      </c>
      <c r="AO458" s="14">
        <v>0</v>
      </c>
      <c r="AP458" s="14">
        <f t="shared" si="140"/>
        <v>0</v>
      </c>
      <c r="AQ458" s="14"/>
      <c r="AR458" s="14">
        <v>0</v>
      </c>
      <c r="AS458" s="14">
        <f t="shared" si="141"/>
        <v>0</v>
      </c>
      <c r="AT458" s="14">
        <v>0</v>
      </c>
    </row>
    <row r="459" spans="1:46" ht="13.5" customHeight="1">
      <c r="A459" s="30" t="s">
        <v>839</v>
      </c>
      <c r="B459" s="30"/>
      <c r="C459" s="30"/>
      <c r="D459" s="5" t="s">
        <v>840</v>
      </c>
      <c r="E459" s="27">
        <v>2</v>
      </c>
      <c r="F459" s="25">
        <v>2</v>
      </c>
      <c r="G459" s="26">
        <v>0</v>
      </c>
      <c r="H459" s="26">
        <v>0</v>
      </c>
      <c r="I459" s="26">
        <v>0</v>
      </c>
      <c r="J459" s="26">
        <v>0</v>
      </c>
      <c r="K459" s="26">
        <v>0</v>
      </c>
      <c r="L459" s="26">
        <v>0</v>
      </c>
      <c r="M459" s="26">
        <v>2</v>
      </c>
      <c r="N459" s="26">
        <v>0</v>
      </c>
      <c r="O459" s="26">
        <v>0</v>
      </c>
      <c r="P459" s="26">
        <v>0</v>
      </c>
      <c r="Q459" s="26">
        <v>0</v>
      </c>
      <c r="R459" s="26">
        <v>0</v>
      </c>
      <c r="S459" s="26">
        <v>0</v>
      </c>
      <c r="T459" s="26">
        <v>0</v>
      </c>
      <c r="U459" s="26">
        <v>0</v>
      </c>
      <c r="V459" s="26">
        <v>0</v>
      </c>
      <c r="W459" s="26">
        <v>0</v>
      </c>
      <c r="X459" s="26">
        <v>0</v>
      </c>
      <c r="Y459" s="26">
        <v>0</v>
      </c>
      <c r="Z459" s="26">
        <v>0</v>
      </c>
      <c r="AA459" s="26">
        <v>0</v>
      </c>
      <c r="AB459" s="26">
        <v>0</v>
      </c>
      <c r="AC459" s="26">
        <v>0</v>
      </c>
      <c r="AD459" s="26">
        <v>0</v>
      </c>
      <c r="AE459" s="14">
        <f t="shared" si="137"/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4">
        <v>0</v>
      </c>
      <c r="AL459" s="14">
        <f t="shared" si="138"/>
        <v>0</v>
      </c>
      <c r="AM459" s="14">
        <v>0</v>
      </c>
      <c r="AN459" s="14">
        <f t="shared" si="139"/>
        <v>0</v>
      </c>
      <c r="AO459" s="14">
        <v>0</v>
      </c>
      <c r="AP459" s="14">
        <f t="shared" si="140"/>
        <v>0</v>
      </c>
      <c r="AQ459" s="14"/>
      <c r="AR459" s="14">
        <v>0</v>
      </c>
      <c r="AS459" s="14">
        <f t="shared" si="141"/>
        <v>0</v>
      </c>
      <c r="AT459" s="14">
        <v>0</v>
      </c>
    </row>
    <row r="460" spans="1:46" ht="13.5" customHeight="1">
      <c r="A460" s="30" t="s">
        <v>841</v>
      </c>
      <c r="B460" s="30"/>
      <c r="C460" s="30"/>
      <c r="D460" s="5" t="s">
        <v>842</v>
      </c>
      <c r="E460" s="27">
        <v>15933.887920000001</v>
      </c>
      <c r="F460" s="25">
        <f>SUM(F461,F465,F467,F471,F473)</f>
        <v>15933.887920000001</v>
      </c>
      <c r="G460" s="26">
        <v>1587.9250299999997</v>
      </c>
      <c r="H460" s="26">
        <v>717.702275</v>
      </c>
      <c r="I460" s="26">
        <v>825.044545</v>
      </c>
      <c r="J460" s="26">
        <v>20.33691</v>
      </c>
      <c r="K460" s="26">
        <v>2.514</v>
      </c>
      <c r="L460" s="26">
        <v>22.3273</v>
      </c>
      <c r="M460" s="26">
        <v>13564.4247</v>
      </c>
      <c r="N460" s="26">
        <v>28.171</v>
      </c>
      <c r="O460" s="26">
        <v>0</v>
      </c>
      <c r="P460" s="26">
        <v>0</v>
      </c>
      <c r="Q460" s="26">
        <v>0</v>
      </c>
      <c r="R460" s="26">
        <v>0</v>
      </c>
      <c r="S460" s="26">
        <v>0</v>
      </c>
      <c r="T460" s="26">
        <v>0</v>
      </c>
      <c r="U460" s="26">
        <v>0</v>
      </c>
      <c r="V460" s="26">
        <v>12</v>
      </c>
      <c r="W460" s="26">
        <v>0</v>
      </c>
      <c r="X460" s="26">
        <v>0</v>
      </c>
      <c r="Y460" s="26">
        <v>0</v>
      </c>
      <c r="Z460" s="26">
        <v>10</v>
      </c>
      <c r="AA460" s="26">
        <v>0</v>
      </c>
      <c r="AB460" s="26">
        <v>0</v>
      </c>
      <c r="AC460" s="26">
        <v>0</v>
      </c>
      <c r="AD460" s="26">
        <v>0</v>
      </c>
      <c r="AE460" s="14">
        <f t="shared" si="137"/>
        <v>95.29054000000001</v>
      </c>
      <c r="AF460" s="14">
        <f aca="true" t="shared" si="145" ref="AF460:AK460">SUM(AF461,AF465,AF467,AF471,AF473)</f>
        <v>0</v>
      </c>
      <c r="AG460" s="14">
        <f t="shared" si="145"/>
        <v>0</v>
      </c>
      <c r="AH460" s="14">
        <f t="shared" si="145"/>
        <v>0</v>
      </c>
      <c r="AI460" s="14">
        <f t="shared" si="145"/>
        <v>0</v>
      </c>
      <c r="AJ460" s="14">
        <f t="shared" si="145"/>
        <v>95.29054000000001</v>
      </c>
      <c r="AK460" s="14">
        <f t="shared" si="145"/>
        <v>0</v>
      </c>
      <c r="AL460" s="14">
        <f t="shared" si="138"/>
        <v>0</v>
      </c>
      <c r="AM460" s="14">
        <f>SUM(AM461,AM465,AM467,AM471,AM473)</f>
        <v>0</v>
      </c>
      <c r="AN460" s="14">
        <f t="shared" si="139"/>
        <v>0</v>
      </c>
      <c r="AO460" s="14">
        <f>SUM(AO461,AO465,AO467,AO471,AO473)</f>
        <v>0</v>
      </c>
      <c r="AP460" s="14">
        <f t="shared" si="140"/>
        <v>530.3516</v>
      </c>
      <c r="AQ460" s="14"/>
      <c r="AR460" s="14">
        <f>SUM(AR461,AR465,AR467,AR471,AR473)</f>
        <v>530.3516</v>
      </c>
      <c r="AS460" s="14">
        <f t="shared" si="141"/>
        <v>156.2</v>
      </c>
      <c r="AT460" s="14">
        <f>SUM(AT461,AT465,AT467,AT471,AT473)</f>
        <v>156.2</v>
      </c>
    </row>
    <row r="461" spans="1:46" ht="13.5" customHeight="1">
      <c r="A461" s="30" t="s">
        <v>843</v>
      </c>
      <c r="B461" s="30"/>
      <c r="C461" s="30"/>
      <c r="D461" s="5" t="s">
        <v>844</v>
      </c>
      <c r="E461" s="27">
        <v>13481.69792</v>
      </c>
      <c r="F461" s="25">
        <f>SUM(F462:F464)</f>
        <v>13481.69792</v>
      </c>
      <c r="G461" s="26">
        <v>1587.9250299999997</v>
      </c>
      <c r="H461" s="26">
        <v>717.702275</v>
      </c>
      <c r="I461" s="26">
        <v>825.044545</v>
      </c>
      <c r="J461" s="26">
        <v>20.33691</v>
      </c>
      <c r="K461" s="26">
        <v>2.514</v>
      </c>
      <c r="L461" s="26">
        <v>22.3273</v>
      </c>
      <c r="M461" s="26">
        <v>11112.234699999999</v>
      </c>
      <c r="N461" s="26">
        <v>28.171</v>
      </c>
      <c r="O461" s="26">
        <v>0</v>
      </c>
      <c r="P461" s="26">
        <v>0</v>
      </c>
      <c r="Q461" s="26">
        <v>0</v>
      </c>
      <c r="R461" s="26">
        <v>0</v>
      </c>
      <c r="S461" s="26">
        <v>0</v>
      </c>
      <c r="T461" s="26">
        <v>0</v>
      </c>
      <c r="U461" s="26">
        <v>0</v>
      </c>
      <c r="V461" s="26">
        <v>12</v>
      </c>
      <c r="W461" s="26">
        <v>0</v>
      </c>
      <c r="X461" s="26">
        <v>0</v>
      </c>
      <c r="Y461" s="26">
        <v>0</v>
      </c>
      <c r="Z461" s="26">
        <v>10</v>
      </c>
      <c r="AA461" s="26">
        <v>0</v>
      </c>
      <c r="AB461" s="26">
        <v>0</v>
      </c>
      <c r="AC461" s="26">
        <v>0</v>
      </c>
      <c r="AD461" s="26">
        <v>0</v>
      </c>
      <c r="AE461" s="14">
        <f t="shared" si="137"/>
        <v>95.29054000000001</v>
      </c>
      <c r="AF461" s="14">
        <f aca="true" t="shared" si="146" ref="AF461:AK461">SUM(AF462:AF464)</f>
        <v>0</v>
      </c>
      <c r="AG461" s="14">
        <f t="shared" si="146"/>
        <v>0</v>
      </c>
      <c r="AH461" s="14">
        <f t="shared" si="146"/>
        <v>0</v>
      </c>
      <c r="AI461" s="14">
        <f t="shared" si="146"/>
        <v>0</v>
      </c>
      <c r="AJ461" s="14">
        <f t="shared" si="146"/>
        <v>95.29054000000001</v>
      </c>
      <c r="AK461" s="14">
        <f t="shared" si="146"/>
        <v>0</v>
      </c>
      <c r="AL461" s="14">
        <f t="shared" si="138"/>
        <v>0</v>
      </c>
      <c r="AM461" s="14">
        <f>SUM(AM462:AM464)</f>
        <v>0</v>
      </c>
      <c r="AN461" s="14">
        <f t="shared" si="139"/>
        <v>0</v>
      </c>
      <c r="AO461" s="14">
        <f>SUM(AO462:AO464)</f>
        <v>0</v>
      </c>
      <c r="AP461" s="14">
        <f t="shared" si="140"/>
        <v>530.3516</v>
      </c>
      <c r="AQ461" s="14"/>
      <c r="AR461" s="14">
        <f>SUM(AR462:AR464)</f>
        <v>530.3516</v>
      </c>
      <c r="AS461" s="14">
        <f t="shared" si="141"/>
        <v>156.2</v>
      </c>
      <c r="AT461" s="14">
        <f>SUM(AT462:AT464)</f>
        <v>156.2</v>
      </c>
    </row>
    <row r="462" spans="1:46" ht="13.5" customHeight="1">
      <c r="A462" s="30" t="s">
        <v>845</v>
      </c>
      <c r="B462" s="30"/>
      <c r="C462" s="30"/>
      <c r="D462" s="5" t="s">
        <v>40</v>
      </c>
      <c r="E462" s="27">
        <v>1412.96902</v>
      </c>
      <c r="F462" s="25">
        <v>1412.96902</v>
      </c>
      <c r="G462" s="26">
        <v>1137.4395299999999</v>
      </c>
      <c r="H462" s="26">
        <v>506.1083</v>
      </c>
      <c r="I462" s="26">
        <v>599.92633</v>
      </c>
      <c r="J462" s="26">
        <v>10.9216</v>
      </c>
      <c r="K462" s="26">
        <v>2.514</v>
      </c>
      <c r="L462" s="26">
        <v>17.9693</v>
      </c>
      <c r="M462" s="26">
        <v>194.8408</v>
      </c>
      <c r="N462" s="26">
        <v>28.171</v>
      </c>
      <c r="O462" s="26">
        <v>0</v>
      </c>
      <c r="P462" s="26">
        <v>0</v>
      </c>
      <c r="Q462" s="26">
        <v>0</v>
      </c>
      <c r="R462" s="26">
        <v>0</v>
      </c>
      <c r="S462" s="26">
        <v>0</v>
      </c>
      <c r="T462" s="26">
        <v>0</v>
      </c>
      <c r="U462" s="26">
        <v>0</v>
      </c>
      <c r="V462" s="26">
        <v>0</v>
      </c>
      <c r="W462" s="26">
        <v>0</v>
      </c>
      <c r="X462" s="26">
        <v>0</v>
      </c>
      <c r="Y462" s="26">
        <v>0</v>
      </c>
      <c r="Z462" s="26">
        <v>0</v>
      </c>
      <c r="AA462" s="26">
        <v>0</v>
      </c>
      <c r="AB462" s="26">
        <v>0</v>
      </c>
      <c r="AC462" s="26">
        <v>0</v>
      </c>
      <c r="AD462" s="26">
        <v>0</v>
      </c>
      <c r="AE462" s="14">
        <f t="shared" si="137"/>
        <v>80.68869000000001</v>
      </c>
      <c r="AF462" s="14">
        <v>0</v>
      </c>
      <c r="AG462" s="14">
        <v>0</v>
      </c>
      <c r="AH462" s="14">
        <v>0</v>
      </c>
      <c r="AI462" s="14">
        <v>0</v>
      </c>
      <c r="AJ462" s="14">
        <v>80.68869000000001</v>
      </c>
      <c r="AK462" s="14">
        <v>0</v>
      </c>
      <c r="AL462" s="14">
        <f t="shared" si="138"/>
        <v>0</v>
      </c>
      <c r="AM462" s="14">
        <v>0</v>
      </c>
      <c r="AN462" s="14">
        <f t="shared" si="139"/>
        <v>0</v>
      </c>
      <c r="AO462" s="14">
        <v>0</v>
      </c>
      <c r="AP462" s="14">
        <f t="shared" si="140"/>
        <v>0</v>
      </c>
      <c r="AQ462" s="14"/>
      <c r="AR462" s="14">
        <v>0</v>
      </c>
      <c r="AS462" s="14">
        <f t="shared" si="141"/>
        <v>0</v>
      </c>
      <c r="AT462" s="14">
        <v>0</v>
      </c>
    </row>
    <row r="463" spans="1:46" ht="13.5" customHeight="1">
      <c r="A463" s="30" t="s">
        <v>846</v>
      </c>
      <c r="B463" s="30"/>
      <c r="C463" s="30"/>
      <c r="D463" s="5" t="s">
        <v>42</v>
      </c>
      <c r="E463" s="27">
        <v>162.7289</v>
      </c>
      <c r="F463" s="25">
        <v>162.7289</v>
      </c>
      <c r="G463" s="26">
        <v>0</v>
      </c>
      <c r="H463" s="26">
        <v>0</v>
      </c>
      <c r="I463" s="26">
        <v>0</v>
      </c>
      <c r="J463" s="26">
        <v>0</v>
      </c>
      <c r="K463" s="26">
        <v>0</v>
      </c>
      <c r="L463" s="26">
        <v>0</v>
      </c>
      <c r="M463" s="26">
        <v>162.7289</v>
      </c>
      <c r="N463" s="26">
        <v>0</v>
      </c>
      <c r="O463" s="26">
        <v>0</v>
      </c>
      <c r="P463" s="26">
        <v>0</v>
      </c>
      <c r="Q463" s="26">
        <v>0</v>
      </c>
      <c r="R463" s="26">
        <v>0</v>
      </c>
      <c r="S463" s="26">
        <v>0</v>
      </c>
      <c r="T463" s="26">
        <v>0</v>
      </c>
      <c r="U463" s="26">
        <v>0</v>
      </c>
      <c r="V463" s="26">
        <v>0</v>
      </c>
      <c r="W463" s="26">
        <v>0</v>
      </c>
      <c r="X463" s="26">
        <v>0</v>
      </c>
      <c r="Y463" s="26">
        <v>0</v>
      </c>
      <c r="Z463" s="26">
        <v>0</v>
      </c>
      <c r="AA463" s="26">
        <v>0</v>
      </c>
      <c r="AB463" s="26">
        <v>0</v>
      </c>
      <c r="AC463" s="26">
        <v>0</v>
      </c>
      <c r="AD463" s="26">
        <v>0</v>
      </c>
      <c r="AE463" s="14">
        <f t="shared" si="137"/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4">
        <v>0</v>
      </c>
      <c r="AL463" s="14">
        <f t="shared" si="138"/>
        <v>0</v>
      </c>
      <c r="AM463" s="14">
        <v>0</v>
      </c>
      <c r="AN463" s="14">
        <f t="shared" si="139"/>
        <v>0</v>
      </c>
      <c r="AO463" s="14">
        <v>0</v>
      </c>
      <c r="AP463" s="14">
        <f t="shared" si="140"/>
        <v>0</v>
      </c>
      <c r="AQ463" s="14"/>
      <c r="AR463" s="14">
        <v>0</v>
      </c>
      <c r="AS463" s="14">
        <f t="shared" si="141"/>
        <v>0</v>
      </c>
      <c r="AT463" s="14">
        <v>0</v>
      </c>
    </row>
    <row r="464" spans="1:46" ht="13.5" customHeight="1">
      <c r="A464" s="30" t="s">
        <v>847</v>
      </c>
      <c r="B464" s="30"/>
      <c r="C464" s="30"/>
      <c r="D464" s="5" t="s">
        <v>848</v>
      </c>
      <c r="E464" s="27">
        <v>11906</v>
      </c>
      <c r="F464" s="25">
        <v>11906</v>
      </c>
      <c r="G464" s="26">
        <v>450.48549999999994</v>
      </c>
      <c r="H464" s="26">
        <v>211.593975</v>
      </c>
      <c r="I464" s="26">
        <v>225.118215</v>
      </c>
      <c r="J464" s="26">
        <v>9.41531</v>
      </c>
      <c r="K464" s="26">
        <v>0</v>
      </c>
      <c r="L464" s="26">
        <v>4.358</v>
      </c>
      <c r="M464" s="26">
        <v>10754.665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12</v>
      </c>
      <c r="W464" s="26">
        <v>0</v>
      </c>
      <c r="X464" s="26">
        <v>0</v>
      </c>
      <c r="Y464" s="26">
        <v>0</v>
      </c>
      <c r="Z464" s="26">
        <v>10</v>
      </c>
      <c r="AA464" s="26">
        <v>0</v>
      </c>
      <c r="AB464" s="26">
        <v>0</v>
      </c>
      <c r="AC464" s="26">
        <v>0</v>
      </c>
      <c r="AD464" s="26">
        <v>0</v>
      </c>
      <c r="AE464" s="14">
        <f t="shared" si="137"/>
        <v>14.60185</v>
      </c>
      <c r="AF464" s="14">
        <v>0</v>
      </c>
      <c r="AG464" s="14">
        <v>0</v>
      </c>
      <c r="AH464" s="14">
        <v>0</v>
      </c>
      <c r="AI464" s="14">
        <v>0</v>
      </c>
      <c r="AJ464" s="14">
        <v>14.60185</v>
      </c>
      <c r="AK464" s="14">
        <v>0</v>
      </c>
      <c r="AL464" s="14">
        <f t="shared" si="138"/>
        <v>0</v>
      </c>
      <c r="AM464" s="14">
        <v>0</v>
      </c>
      <c r="AN464" s="14">
        <f t="shared" si="139"/>
        <v>0</v>
      </c>
      <c r="AO464" s="14">
        <v>0</v>
      </c>
      <c r="AP464" s="14">
        <f t="shared" si="140"/>
        <v>530.3516</v>
      </c>
      <c r="AQ464" s="14"/>
      <c r="AR464" s="14">
        <v>530.3516</v>
      </c>
      <c r="AS464" s="14">
        <f t="shared" si="141"/>
        <v>156.2</v>
      </c>
      <c r="AT464" s="14">
        <v>156.2</v>
      </c>
    </row>
    <row r="465" spans="1:46" ht="13.5" customHeight="1">
      <c r="A465" s="30" t="s">
        <v>849</v>
      </c>
      <c r="B465" s="30"/>
      <c r="C465" s="30"/>
      <c r="D465" s="5" t="s">
        <v>850</v>
      </c>
      <c r="E465" s="27">
        <v>40</v>
      </c>
      <c r="F465" s="25">
        <v>40</v>
      </c>
      <c r="G465" s="26">
        <v>0</v>
      </c>
      <c r="H465" s="26">
        <v>0</v>
      </c>
      <c r="I465" s="26">
        <v>0</v>
      </c>
      <c r="J465" s="26">
        <v>0</v>
      </c>
      <c r="K465" s="26">
        <v>0</v>
      </c>
      <c r="L465" s="26">
        <v>0</v>
      </c>
      <c r="M465" s="26">
        <v>40</v>
      </c>
      <c r="N465" s="26">
        <v>0</v>
      </c>
      <c r="O465" s="26">
        <v>0</v>
      </c>
      <c r="P465" s="26">
        <v>0</v>
      </c>
      <c r="Q465" s="26">
        <v>0</v>
      </c>
      <c r="R465" s="26">
        <v>0</v>
      </c>
      <c r="S465" s="26">
        <v>0</v>
      </c>
      <c r="T465" s="26">
        <v>0</v>
      </c>
      <c r="U465" s="26">
        <v>0</v>
      </c>
      <c r="V465" s="26">
        <v>0</v>
      </c>
      <c r="W465" s="26">
        <v>0</v>
      </c>
      <c r="X465" s="26">
        <v>0</v>
      </c>
      <c r="Y465" s="26">
        <v>0</v>
      </c>
      <c r="Z465" s="26">
        <v>0</v>
      </c>
      <c r="AA465" s="26">
        <v>0</v>
      </c>
      <c r="AB465" s="26">
        <v>0</v>
      </c>
      <c r="AC465" s="26">
        <v>0</v>
      </c>
      <c r="AD465" s="26">
        <v>0</v>
      </c>
      <c r="AE465" s="14">
        <f t="shared" si="137"/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4">
        <v>0</v>
      </c>
      <c r="AL465" s="14">
        <f t="shared" si="138"/>
        <v>0</v>
      </c>
      <c r="AM465" s="14">
        <v>0</v>
      </c>
      <c r="AN465" s="14">
        <f t="shared" si="139"/>
        <v>0</v>
      </c>
      <c r="AO465" s="14">
        <v>0</v>
      </c>
      <c r="AP465" s="14">
        <f t="shared" si="140"/>
        <v>0</v>
      </c>
      <c r="AQ465" s="14"/>
      <c r="AR465" s="14">
        <v>0</v>
      </c>
      <c r="AS465" s="14">
        <f t="shared" si="141"/>
        <v>0</v>
      </c>
      <c r="AT465" s="14">
        <v>0</v>
      </c>
    </row>
    <row r="466" spans="1:46" ht="13.5" customHeight="1">
      <c r="A466" s="30" t="s">
        <v>851</v>
      </c>
      <c r="B466" s="30"/>
      <c r="C466" s="30"/>
      <c r="D466" s="5" t="s">
        <v>42</v>
      </c>
      <c r="E466" s="27">
        <v>40</v>
      </c>
      <c r="F466" s="25">
        <v>40</v>
      </c>
      <c r="G466" s="26">
        <v>0</v>
      </c>
      <c r="H466" s="26">
        <v>0</v>
      </c>
      <c r="I466" s="26">
        <v>0</v>
      </c>
      <c r="J466" s="26">
        <v>0</v>
      </c>
      <c r="K466" s="26">
        <v>0</v>
      </c>
      <c r="L466" s="26">
        <v>0</v>
      </c>
      <c r="M466" s="26">
        <v>40</v>
      </c>
      <c r="N466" s="26">
        <v>0</v>
      </c>
      <c r="O466" s="26">
        <v>0</v>
      </c>
      <c r="P466" s="26">
        <v>0</v>
      </c>
      <c r="Q466" s="26">
        <v>0</v>
      </c>
      <c r="R466" s="26">
        <v>0</v>
      </c>
      <c r="S466" s="26">
        <v>0</v>
      </c>
      <c r="T466" s="26">
        <v>0</v>
      </c>
      <c r="U466" s="26">
        <v>0</v>
      </c>
      <c r="V466" s="26">
        <v>0</v>
      </c>
      <c r="W466" s="26">
        <v>0</v>
      </c>
      <c r="X466" s="26">
        <v>0</v>
      </c>
      <c r="Y466" s="26">
        <v>0</v>
      </c>
      <c r="Z466" s="26">
        <v>0</v>
      </c>
      <c r="AA466" s="26">
        <v>0</v>
      </c>
      <c r="AB466" s="26">
        <v>0</v>
      </c>
      <c r="AC466" s="26">
        <v>0</v>
      </c>
      <c r="AD466" s="26">
        <v>0</v>
      </c>
      <c r="AE466" s="14">
        <f t="shared" si="137"/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4">
        <v>0</v>
      </c>
      <c r="AL466" s="14">
        <f t="shared" si="138"/>
        <v>0</v>
      </c>
      <c r="AM466" s="14">
        <v>0</v>
      </c>
      <c r="AN466" s="14">
        <f t="shared" si="139"/>
        <v>0</v>
      </c>
      <c r="AO466" s="14">
        <v>0</v>
      </c>
      <c r="AP466" s="14">
        <f t="shared" si="140"/>
        <v>0</v>
      </c>
      <c r="AQ466" s="14"/>
      <c r="AR466" s="14">
        <v>0</v>
      </c>
      <c r="AS466" s="14">
        <f t="shared" si="141"/>
        <v>0</v>
      </c>
      <c r="AT466" s="14">
        <v>0</v>
      </c>
    </row>
    <row r="467" spans="1:46" ht="13.5" customHeight="1">
      <c r="A467" s="30" t="s">
        <v>852</v>
      </c>
      <c r="B467" s="30"/>
      <c r="C467" s="30"/>
      <c r="D467" s="5" t="s">
        <v>853</v>
      </c>
      <c r="E467" s="27">
        <v>2140.19</v>
      </c>
      <c r="F467" s="25">
        <f>SUM(F468:F470)</f>
        <v>2140.19</v>
      </c>
      <c r="G467" s="26">
        <v>0</v>
      </c>
      <c r="H467" s="26">
        <v>0</v>
      </c>
      <c r="I467" s="26">
        <v>0</v>
      </c>
      <c r="J467" s="26">
        <v>0</v>
      </c>
      <c r="K467" s="26">
        <v>0</v>
      </c>
      <c r="L467" s="26">
        <v>0</v>
      </c>
      <c r="M467" s="26">
        <v>2140.19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0</v>
      </c>
      <c r="X467" s="26">
        <v>0</v>
      </c>
      <c r="Y467" s="26">
        <v>0</v>
      </c>
      <c r="Z467" s="26">
        <v>0</v>
      </c>
      <c r="AA467" s="26">
        <v>0</v>
      </c>
      <c r="AB467" s="26">
        <v>0</v>
      </c>
      <c r="AC467" s="26">
        <v>0</v>
      </c>
      <c r="AD467" s="26">
        <v>0</v>
      </c>
      <c r="AE467" s="14">
        <f t="shared" si="137"/>
        <v>0</v>
      </c>
      <c r="AF467" s="14">
        <f aca="true" t="shared" si="147" ref="AF467:AK467">SUM(AF468:AF470)</f>
        <v>0</v>
      </c>
      <c r="AG467" s="14">
        <f t="shared" si="147"/>
        <v>0</v>
      </c>
      <c r="AH467" s="14">
        <f t="shared" si="147"/>
        <v>0</v>
      </c>
      <c r="AI467" s="14">
        <f t="shared" si="147"/>
        <v>0</v>
      </c>
      <c r="AJ467" s="14">
        <f t="shared" si="147"/>
        <v>0</v>
      </c>
      <c r="AK467" s="14">
        <f t="shared" si="147"/>
        <v>0</v>
      </c>
      <c r="AL467" s="14">
        <f t="shared" si="138"/>
        <v>0</v>
      </c>
      <c r="AM467" s="14">
        <f>SUM(AM468:AM470)</f>
        <v>0</v>
      </c>
      <c r="AN467" s="14">
        <f t="shared" si="139"/>
        <v>0</v>
      </c>
      <c r="AO467" s="14">
        <f>SUM(AO468:AO470)</f>
        <v>0</v>
      </c>
      <c r="AP467" s="14">
        <f t="shared" si="140"/>
        <v>0</v>
      </c>
      <c r="AQ467" s="14"/>
      <c r="AR467" s="14">
        <f>SUM(AR468:AR470)</f>
        <v>0</v>
      </c>
      <c r="AS467" s="14">
        <f t="shared" si="141"/>
        <v>0</v>
      </c>
      <c r="AT467" s="14">
        <f>SUM(AT468:AT470)</f>
        <v>0</v>
      </c>
    </row>
    <row r="468" spans="1:46" ht="13.5" customHeight="1">
      <c r="A468" s="30" t="s">
        <v>854</v>
      </c>
      <c r="B468" s="30"/>
      <c r="C468" s="30"/>
      <c r="D468" s="5" t="s">
        <v>855</v>
      </c>
      <c r="E468" s="27">
        <v>1954</v>
      </c>
      <c r="F468" s="25">
        <v>1954</v>
      </c>
      <c r="G468" s="26">
        <v>0</v>
      </c>
      <c r="H468" s="26">
        <v>0</v>
      </c>
      <c r="I468" s="26">
        <v>0</v>
      </c>
      <c r="J468" s="26">
        <v>0</v>
      </c>
      <c r="K468" s="26">
        <v>0</v>
      </c>
      <c r="L468" s="26">
        <v>0</v>
      </c>
      <c r="M468" s="26">
        <v>1954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0</v>
      </c>
      <c r="X468" s="26">
        <v>0</v>
      </c>
      <c r="Y468" s="26">
        <v>0</v>
      </c>
      <c r="Z468" s="26">
        <v>0</v>
      </c>
      <c r="AA468" s="26">
        <v>0</v>
      </c>
      <c r="AB468" s="26">
        <v>0</v>
      </c>
      <c r="AC468" s="26">
        <v>0</v>
      </c>
      <c r="AD468" s="26">
        <v>0</v>
      </c>
      <c r="AE468" s="14">
        <f t="shared" si="137"/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4">
        <v>0</v>
      </c>
      <c r="AL468" s="14">
        <f t="shared" si="138"/>
        <v>0</v>
      </c>
      <c r="AM468" s="14">
        <v>0</v>
      </c>
      <c r="AN468" s="14">
        <f t="shared" si="139"/>
        <v>0</v>
      </c>
      <c r="AO468" s="14">
        <v>0</v>
      </c>
      <c r="AP468" s="14">
        <f t="shared" si="140"/>
        <v>0</v>
      </c>
      <c r="AQ468" s="14"/>
      <c r="AR468" s="14">
        <v>0</v>
      </c>
      <c r="AS468" s="14">
        <f t="shared" si="141"/>
        <v>0</v>
      </c>
      <c r="AT468" s="14">
        <v>0</v>
      </c>
    </row>
    <row r="469" spans="1:46" ht="13.5" customHeight="1">
      <c r="A469" s="30" t="s">
        <v>856</v>
      </c>
      <c r="B469" s="30"/>
      <c r="C469" s="30"/>
      <c r="D469" s="5" t="s">
        <v>857</v>
      </c>
      <c r="E469" s="27">
        <v>183.19</v>
      </c>
      <c r="F469" s="25">
        <v>183.19</v>
      </c>
      <c r="G469" s="26">
        <v>0</v>
      </c>
      <c r="H469" s="26">
        <v>0</v>
      </c>
      <c r="I469" s="26">
        <v>0</v>
      </c>
      <c r="J469" s="26">
        <v>0</v>
      </c>
      <c r="K469" s="26">
        <v>0</v>
      </c>
      <c r="L469" s="26">
        <v>0</v>
      </c>
      <c r="M469" s="26">
        <v>183.19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0</v>
      </c>
      <c r="X469" s="26">
        <v>0</v>
      </c>
      <c r="Y469" s="26">
        <v>0</v>
      </c>
      <c r="Z469" s="26">
        <v>0</v>
      </c>
      <c r="AA469" s="26">
        <v>0</v>
      </c>
      <c r="AB469" s="26">
        <v>0</v>
      </c>
      <c r="AC469" s="26">
        <v>0</v>
      </c>
      <c r="AD469" s="26">
        <v>0</v>
      </c>
      <c r="AE469" s="14">
        <f t="shared" si="137"/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4">
        <v>0</v>
      </c>
      <c r="AL469" s="14">
        <f t="shared" si="138"/>
        <v>0</v>
      </c>
      <c r="AM469" s="14">
        <v>0</v>
      </c>
      <c r="AN469" s="14">
        <f t="shared" si="139"/>
        <v>0</v>
      </c>
      <c r="AO469" s="14">
        <v>0</v>
      </c>
      <c r="AP469" s="14">
        <f t="shared" si="140"/>
        <v>0</v>
      </c>
      <c r="AQ469" s="14"/>
      <c r="AR469" s="14">
        <v>0</v>
      </c>
      <c r="AS469" s="14">
        <f t="shared" si="141"/>
        <v>0</v>
      </c>
      <c r="AT469" s="14">
        <v>0</v>
      </c>
    </row>
    <row r="470" spans="1:46" ht="13.5" customHeight="1">
      <c r="A470" s="30" t="s">
        <v>858</v>
      </c>
      <c r="B470" s="30"/>
      <c r="C470" s="30"/>
      <c r="D470" s="5" t="s">
        <v>859</v>
      </c>
      <c r="E470" s="27">
        <v>3</v>
      </c>
      <c r="F470" s="25">
        <v>3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3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  <c r="Z470" s="26">
        <v>0</v>
      </c>
      <c r="AA470" s="26">
        <v>0</v>
      </c>
      <c r="AB470" s="26">
        <v>0</v>
      </c>
      <c r="AC470" s="26">
        <v>0</v>
      </c>
      <c r="AD470" s="26">
        <v>0</v>
      </c>
      <c r="AE470" s="14">
        <f t="shared" si="137"/>
        <v>0</v>
      </c>
      <c r="AF470" s="14">
        <v>0</v>
      </c>
      <c r="AG470" s="14">
        <v>0</v>
      </c>
      <c r="AH470" s="14">
        <v>0</v>
      </c>
      <c r="AI470" s="14">
        <v>0</v>
      </c>
      <c r="AJ470" s="14">
        <v>0</v>
      </c>
      <c r="AK470" s="14">
        <v>0</v>
      </c>
      <c r="AL470" s="14">
        <f t="shared" si="138"/>
        <v>0</v>
      </c>
      <c r="AM470" s="14">
        <v>0</v>
      </c>
      <c r="AN470" s="14">
        <f t="shared" si="139"/>
        <v>0</v>
      </c>
      <c r="AO470" s="14">
        <v>0</v>
      </c>
      <c r="AP470" s="14">
        <f t="shared" si="140"/>
        <v>0</v>
      </c>
      <c r="AQ470" s="14"/>
      <c r="AR470" s="14">
        <v>0</v>
      </c>
      <c r="AS470" s="14">
        <f t="shared" si="141"/>
        <v>0</v>
      </c>
      <c r="AT470" s="14">
        <v>0</v>
      </c>
    </row>
    <row r="471" spans="1:46" ht="13.5" customHeight="1">
      <c r="A471" s="30" t="s">
        <v>860</v>
      </c>
      <c r="B471" s="30"/>
      <c r="C471" s="30"/>
      <c r="D471" s="5" t="s">
        <v>861</v>
      </c>
      <c r="E471" s="27">
        <v>197</v>
      </c>
      <c r="F471" s="25">
        <v>197</v>
      </c>
      <c r="G471" s="26">
        <v>0</v>
      </c>
      <c r="H471" s="26">
        <v>0</v>
      </c>
      <c r="I471" s="26">
        <v>0</v>
      </c>
      <c r="J471" s="26">
        <v>0</v>
      </c>
      <c r="K471" s="26">
        <v>0</v>
      </c>
      <c r="L471" s="26">
        <v>0</v>
      </c>
      <c r="M471" s="26">
        <v>197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0</v>
      </c>
      <c r="X471" s="26">
        <v>0</v>
      </c>
      <c r="Y471" s="26">
        <v>0</v>
      </c>
      <c r="Z471" s="26">
        <v>0</v>
      </c>
      <c r="AA471" s="26">
        <v>0</v>
      </c>
      <c r="AB471" s="26">
        <v>0</v>
      </c>
      <c r="AC471" s="26">
        <v>0</v>
      </c>
      <c r="AD471" s="26">
        <v>0</v>
      </c>
      <c r="AE471" s="14">
        <f t="shared" si="137"/>
        <v>0</v>
      </c>
      <c r="AF471" s="14">
        <v>0</v>
      </c>
      <c r="AG471" s="14">
        <v>0</v>
      </c>
      <c r="AH471" s="14">
        <v>0</v>
      </c>
      <c r="AI471" s="14">
        <v>0</v>
      </c>
      <c r="AJ471" s="14">
        <v>0</v>
      </c>
      <c r="AK471" s="14">
        <v>0</v>
      </c>
      <c r="AL471" s="14">
        <f t="shared" si="138"/>
        <v>0</v>
      </c>
      <c r="AM471" s="14">
        <v>0</v>
      </c>
      <c r="AN471" s="14">
        <f t="shared" si="139"/>
        <v>0</v>
      </c>
      <c r="AO471" s="14">
        <v>0</v>
      </c>
      <c r="AP471" s="14">
        <f t="shared" si="140"/>
        <v>0</v>
      </c>
      <c r="AQ471" s="14"/>
      <c r="AR471" s="14">
        <v>0</v>
      </c>
      <c r="AS471" s="14">
        <f t="shared" si="141"/>
        <v>0</v>
      </c>
      <c r="AT471" s="14">
        <v>0</v>
      </c>
    </row>
    <row r="472" spans="1:46" ht="13.5" customHeight="1">
      <c r="A472" s="30" t="s">
        <v>862</v>
      </c>
      <c r="B472" s="30"/>
      <c r="C472" s="30"/>
      <c r="D472" s="5" t="s">
        <v>863</v>
      </c>
      <c r="E472" s="27">
        <v>197</v>
      </c>
      <c r="F472" s="25">
        <v>197</v>
      </c>
      <c r="G472" s="26">
        <v>0</v>
      </c>
      <c r="H472" s="26">
        <v>0</v>
      </c>
      <c r="I472" s="26">
        <v>0</v>
      </c>
      <c r="J472" s="26">
        <v>0</v>
      </c>
      <c r="K472" s="26">
        <v>0</v>
      </c>
      <c r="L472" s="26">
        <v>0</v>
      </c>
      <c r="M472" s="26">
        <v>197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0</v>
      </c>
      <c r="X472" s="26">
        <v>0</v>
      </c>
      <c r="Y472" s="26">
        <v>0</v>
      </c>
      <c r="Z472" s="26">
        <v>0</v>
      </c>
      <c r="AA472" s="26">
        <v>0</v>
      </c>
      <c r="AB472" s="26">
        <v>0</v>
      </c>
      <c r="AC472" s="26">
        <v>0</v>
      </c>
      <c r="AD472" s="26">
        <v>0</v>
      </c>
      <c r="AE472" s="14">
        <f t="shared" si="137"/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4">
        <v>0</v>
      </c>
      <c r="AL472" s="14">
        <f t="shared" si="138"/>
        <v>0</v>
      </c>
      <c r="AM472" s="14">
        <v>0</v>
      </c>
      <c r="AN472" s="14">
        <f t="shared" si="139"/>
        <v>0</v>
      </c>
      <c r="AO472" s="14">
        <v>0</v>
      </c>
      <c r="AP472" s="14">
        <f t="shared" si="140"/>
        <v>0</v>
      </c>
      <c r="AQ472" s="14"/>
      <c r="AR472" s="14">
        <v>0</v>
      </c>
      <c r="AS472" s="14">
        <f t="shared" si="141"/>
        <v>0</v>
      </c>
      <c r="AT472" s="14">
        <v>0</v>
      </c>
    </row>
    <row r="473" spans="1:46" ht="13.5" customHeight="1">
      <c r="A473" s="30" t="s">
        <v>864</v>
      </c>
      <c r="B473" s="30"/>
      <c r="C473" s="30"/>
      <c r="D473" s="5" t="s">
        <v>865</v>
      </c>
      <c r="E473" s="27">
        <v>75</v>
      </c>
      <c r="F473" s="25">
        <v>75</v>
      </c>
      <c r="G473" s="26">
        <v>0</v>
      </c>
      <c r="H473" s="26">
        <v>0</v>
      </c>
      <c r="I473" s="26">
        <v>0</v>
      </c>
      <c r="J473" s="26">
        <v>0</v>
      </c>
      <c r="K473" s="26">
        <v>0</v>
      </c>
      <c r="L473" s="26">
        <v>0</v>
      </c>
      <c r="M473" s="26">
        <v>75</v>
      </c>
      <c r="N473" s="26">
        <v>0</v>
      </c>
      <c r="O473" s="26">
        <v>0</v>
      </c>
      <c r="P473" s="26">
        <v>0</v>
      </c>
      <c r="Q473" s="26">
        <v>0</v>
      </c>
      <c r="R473" s="26">
        <v>0</v>
      </c>
      <c r="S473" s="26">
        <v>0</v>
      </c>
      <c r="T473" s="26">
        <v>0</v>
      </c>
      <c r="U473" s="26">
        <v>0</v>
      </c>
      <c r="V473" s="26">
        <v>0</v>
      </c>
      <c r="W473" s="26">
        <v>0</v>
      </c>
      <c r="X473" s="26">
        <v>0</v>
      </c>
      <c r="Y473" s="26">
        <v>0</v>
      </c>
      <c r="Z473" s="26">
        <v>0</v>
      </c>
      <c r="AA473" s="26">
        <v>0</v>
      </c>
      <c r="AB473" s="26">
        <v>0</v>
      </c>
      <c r="AC473" s="26">
        <v>0</v>
      </c>
      <c r="AD473" s="26">
        <v>0</v>
      </c>
      <c r="AE473" s="14">
        <f t="shared" si="137"/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</v>
      </c>
      <c r="AK473" s="14">
        <v>0</v>
      </c>
      <c r="AL473" s="14">
        <f t="shared" si="138"/>
        <v>0</v>
      </c>
      <c r="AM473" s="14">
        <v>0</v>
      </c>
      <c r="AN473" s="14">
        <f t="shared" si="139"/>
        <v>0</v>
      </c>
      <c r="AO473" s="14">
        <v>0</v>
      </c>
      <c r="AP473" s="14">
        <f t="shared" si="140"/>
        <v>0</v>
      </c>
      <c r="AQ473" s="14"/>
      <c r="AR473" s="14">
        <v>0</v>
      </c>
      <c r="AS473" s="14">
        <f t="shared" si="141"/>
        <v>0</v>
      </c>
      <c r="AT473" s="14">
        <v>0</v>
      </c>
    </row>
    <row r="474" spans="1:46" ht="13.5" customHeight="1">
      <c r="A474" s="30" t="s">
        <v>866</v>
      </c>
      <c r="B474" s="30"/>
      <c r="C474" s="30"/>
      <c r="D474" s="18" t="s">
        <v>1013</v>
      </c>
      <c r="E474" s="28">
        <v>75</v>
      </c>
      <c r="F474" s="25">
        <v>75</v>
      </c>
      <c r="G474" s="26">
        <v>0</v>
      </c>
      <c r="H474" s="26">
        <v>0</v>
      </c>
      <c r="I474" s="26">
        <v>0</v>
      </c>
      <c r="J474" s="26">
        <v>0</v>
      </c>
      <c r="K474" s="26">
        <v>0</v>
      </c>
      <c r="L474" s="26">
        <v>0</v>
      </c>
      <c r="M474" s="26">
        <v>75</v>
      </c>
      <c r="N474" s="26">
        <v>0</v>
      </c>
      <c r="O474" s="26">
        <v>0</v>
      </c>
      <c r="P474" s="26">
        <v>0</v>
      </c>
      <c r="Q474" s="26">
        <v>0</v>
      </c>
      <c r="R474" s="26">
        <v>0</v>
      </c>
      <c r="S474" s="26">
        <v>0</v>
      </c>
      <c r="T474" s="26">
        <v>0</v>
      </c>
      <c r="U474" s="26">
        <v>0</v>
      </c>
      <c r="V474" s="26">
        <v>0</v>
      </c>
      <c r="W474" s="26">
        <v>0</v>
      </c>
      <c r="X474" s="26">
        <v>0</v>
      </c>
      <c r="Y474" s="26">
        <v>0</v>
      </c>
      <c r="Z474" s="26">
        <v>0</v>
      </c>
      <c r="AA474" s="26">
        <v>0</v>
      </c>
      <c r="AB474" s="26">
        <v>0</v>
      </c>
      <c r="AC474" s="26">
        <v>0</v>
      </c>
      <c r="AD474" s="26">
        <v>0</v>
      </c>
      <c r="AE474" s="14">
        <f t="shared" si="137"/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4">
        <v>0</v>
      </c>
      <c r="AL474" s="14">
        <f t="shared" si="138"/>
        <v>0</v>
      </c>
      <c r="AM474" s="14">
        <v>0</v>
      </c>
      <c r="AN474" s="14">
        <f t="shared" si="139"/>
        <v>0</v>
      </c>
      <c r="AO474" s="14">
        <v>0</v>
      </c>
      <c r="AP474" s="14">
        <f t="shared" si="140"/>
        <v>0</v>
      </c>
      <c r="AQ474" s="14"/>
      <c r="AR474" s="14">
        <v>0</v>
      </c>
      <c r="AS474" s="14">
        <f t="shared" si="141"/>
        <v>0</v>
      </c>
      <c r="AT474" s="14">
        <v>0</v>
      </c>
    </row>
    <row r="475" spans="1:46" ht="13.5" customHeight="1">
      <c r="A475" s="30" t="s">
        <v>867</v>
      </c>
      <c r="B475" s="30"/>
      <c r="C475" s="30"/>
      <c r="D475" s="5" t="s">
        <v>868</v>
      </c>
      <c r="E475" s="27">
        <v>3981.35298</v>
      </c>
      <c r="F475" s="25">
        <f>SUM(F476,F480,F484,F487,F491,F494)</f>
        <v>3981.35298</v>
      </c>
      <c r="G475" s="26">
        <v>494.7159</v>
      </c>
      <c r="H475" s="26">
        <v>216.4077</v>
      </c>
      <c r="I475" s="26">
        <v>251.56210000000002</v>
      </c>
      <c r="J475" s="26">
        <v>9.4</v>
      </c>
      <c r="K475" s="26">
        <v>5.6785</v>
      </c>
      <c r="L475" s="26">
        <v>11.6676</v>
      </c>
      <c r="M475" s="26">
        <v>3448.9762</v>
      </c>
      <c r="N475" s="26">
        <v>16.999599999999997</v>
      </c>
      <c r="O475" s="26">
        <v>0</v>
      </c>
      <c r="P475" s="26">
        <v>0</v>
      </c>
      <c r="Q475" s="26">
        <v>0</v>
      </c>
      <c r="R475" s="26">
        <v>0</v>
      </c>
      <c r="S475" s="26">
        <v>0</v>
      </c>
      <c r="T475" s="26">
        <v>0</v>
      </c>
      <c r="U475" s="26">
        <v>0</v>
      </c>
      <c r="V475" s="26">
        <v>0</v>
      </c>
      <c r="W475" s="26">
        <v>8</v>
      </c>
      <c r="X475" s="26">
        <v>0</v>
      </c>
      <c r="Y475" s="26">
        <v>0</v>
      </c>
      <c r="Z475" s="26">
        <v>10</v>
      </c>
      <c r="AA475" s="26">
        <v>0</v>
      </c>
      <c r="AB475" s="26">
        <v>0</v>
      </c>
      <c r="AC475" s="26">
        <v>0</v>
      </c>
      <c r="AD475" s="26">
        <v>0</v>
      </c>
      <c r="AE475" s="14">
        <f aca="true" t="shared" si="148" ref="AE475:AT475">SUM(AE476,AE480,AE484,AE487,AE491,AE494)</f>
        <v>37.55575</v>
      </c>
      <c r="AF475" s="14">
        <f t="shared" si="148"/>
        <v>0</v>
      </c>
      <c r="AG475" s="14">
        <f t="shared" si="148"/>
        <v>0</v>
      </c>
      <c r="AH475" s="14">
        <f t="shared" si="148"/>
        <v>0</v>
      </c>
      <c r="AI475" s="14">
        <f t="shared" si="148"/>
        <v>0</v>
      </c>
      <c r="AJ475" s="14">
        <f t="shared" si="148"/>
        <v>37.55575</v>
      </c>
      <c r="AK475" s="14">
        <f t="shared" si="148"/>
        <v>0</v>
      </c>
      <c r="AL475" s="14">
        <f t="shared" si="148"/>
        <v>0</v>
      </c>
      <c r="AM475" s="14">
        <f t="shared" si="148"/>
        <v>0</v>
      </c>
      <c r="AN475" s="14">
        <f t="shared" si="148"/>
        <v>0</v>
      </c>
      <c r="AO475" s="14">
        <f t="shared" si="148"/>
        <v>0</v>
      </c>
      <c r="AP475" s="14">
        <f t="shared" si="148"/>
        <v>0</v>
      </c>
      <c r="AQ475" s="14">
        <f t="shared" si="148"/>
        <v>0</v>
      </c>
      <c r="AR475" s="14">
        <f t="shared" si="148"/>
        <v>0</v>
      </c>
      <c r="AS475" s="14">
        <f t="shared" si="148"/>
        <v>0</v>
      </c>
      <c r="AT475" s="14">
        <f t="shared" si="148"/>
        <v>0</v>
      </c>
    </row>
    <row r="476" spans="1:46" ht="13.5" customHeight="1">
      <c r="A476" s="30" t="s">
        <v>869</v>
      </c>
      <c r="B476" s="30"/>
      <c r="C476" s="30"/>
      <c r="D476" s="5" t="s">
        <v>870</v>
      </c>
      <c r="E476" s="27">
        <v>285</v>
      </c>
      <c r="F476" s="25">
        <v>285</v>
      </c>
      <c r="G476" s="26">
        <v>128.87199999999999</v>
      </c>
      <c r="H476" s="26">
        <v>65.5274</v>
      </c>
      <c r="I476" s="26">
        <v>56.3935</v>
      </c>
      <c r="J476" s="26">
        <v>1</v>
      </c>
      <c r="K476" s="26">
        <v>3.737</v>
      </c>
      <c r="L476" s="26">
        <v>2.2141</v>
      </c>
      <c r="M476" s="26">
        <v>146</v>
      </c>
      <c r="N476" s="26">
        <v>5.76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  <c r="Z476" s="26">
        <v>0</v>
      </c>
      <c r="AA476" s="26">
        <v>0</v>
      </c>
      <c r="AB476" s="26">
        <v>0</v>
      </c>
      <c r="AC476" s="26">
        <v>0</v>
      </c>
      <c r="AD476" s="26">
        <v>0</v>
      </c>
      <c r="AE476" s="14">
        <f aca="true" t="shared" si="149" ref="AE476:AE483">SUM(AF476:AK476)</f>
        <v>9.49807</v>
      </c>
      <c r="AF476" s="14">
        <v>0</v>
      </c>
      <c r="AG476" s="14">
        <v>0</v>
      </c>
      <c r="AH476" s="14">
        <v>0</v>
      </c>
      <c r="AI476" s="14">
        <v>0</v>
      </c>
      <c r="AJ476" s="14">
        <v>9.49807</v>
      </c>
      <c r="AK476" s="14">
        <v>0</v>
      </c>
      <c r="AL476" s="14">
        <f aca="true" t="shared" si="150" ref="AL476:AL483">SUM(AM476:AM476)</f>
        <v>0</v>
      </c>
      <c r="AM476" s="14">
        <v>0</v>
      </c>
      <c r="AN476" s="14">
        <f aca="true" t="shared" si="151" ref="AN476:AN483">SUM(AO476)</f>
        <v>0</v>
      </c>
      <c r="AO476" s="14">
        <v>0</v>
      </c>
      <c r="AP476" s="14">
        <f aca="true" t="shared" si="152" ref="AP476:AP483">SUM(AQ476:AR476)</f>
        <v>0</v>
      </c>
      <c r="AQ476" s="14"/>
      <c r="AR476" s="14">
        <v>0</v>
      </c>
      <c r="AS476" s="14">
        <f aca="true" t="shared" si="153" ref="AS476:AS483">SUM(AT476:AT476)</f>
        <v>0</v>
      </c>
      <c r="AT476" s="14">
        <v>0</v>
      </c>
    </row>
    <row r="477" spans="1:46" ht="13.5" customHeight="1">
      <c r="A477" s="30" t="s">
        <v>871</v>
      </c>
      <c r="B477" s="30"/>
      <c r="C477" s="30"/>
      <c r="D477" s="5" t="s">
        <v>40</v>
      </c>
      <c r="E477" s="27">
        <v>40.627520000000004</v>
      </c>
      <c r="F477" s="25">
        <v>40.627520000000004</v>
      </c>
      <c r="G477" s="26">
        <v>34.168600000000005</v>
      </c>
      <c r="H477" s="26">
        <v>22.1102</v>
      </c>
      <c r="I477" s="26">
        <v>10.0384</v>
      </c>
      <c r="J477" s="26">
        <v>1</v>
      </c>
      <c r="K477" s="26">
        <v>0</v>
      </c>
      <c r="L477" s="26">
        <v>1.02</v>
      </c>
      <c r="M477" s="26">
        <v>4</v>
      </c>
      <c r="N477" s="26">
        <v>1.28</v>
      </c>
      <c r="O477" s="26">
        <v>0</v>
      </c>
      <c r="P477" s="26">
        <v>0</v>
      </c>
      <c r="Q477" s="26">
        <v>0</v>
      </c>
      <c r="R477" s="26">
        <v>0</v>
      </c>
      <c r="S477" s="26">
        <v>0</v>
      </c>
      <c r="T477" s="26">
        <v>0</v>
      </c>
      <c r="U477" s="26">
        <v>0</v>
      </c>
      <c r="V477" s="26">
        <v>0</v>
      </c>
      <c r="W477" s="26">
        <v>0</v>
      </c>
      <c r="X477" s="26">
        <v>0</v>
      </c>
      <c r="Y477" s="26">
        <v>0</v>
      </c>
      <c r="Z477" s="26">
        <v>0</v>
      </c>
      <c r="AA477" s="26">
        <v>0</v>
      </c>
      <c r="AB477" s="26">
        <v>0</v>
      </c>
      <c r="AC477" s="26">
        <v>0</v>
      </c>
      <c r="AD477" s="26">
        <v>0</v>
      </c>
      <c r="AE477" s="14">
        <f t="shared" si="149"/>
        <v>2.45892</v>
      </c>
      <c r="AF477" s="14">
        <v>0</v>
      </c>
      <c r="AG477" s="14">
        <v>0</v>
      </c>
      <c r="AH477" s="14">
        <v>0</v>
      </c>
      <c r="AI477" s="14">
        <v>0</v>
      </c>
      <c r="AJ477" s="14">
        <v>2.45892</v>
      </c>
      <c r="AK477" s="14">
        <v>0</v>
      </c>
      <c r="AL477" s="14">
        <f t="shared" si="150"/>
        <v>0</v>
      </c>
      <c r="AM477" s="14">
        <v>0</v>
      </c>
      <c r="AN477" s="14">
        <f t="shared" si="151"/>
        <v>0</v>
      </c>
      <c r="AO477" s="14">
        <v>0</v>
      </c>
      <c r="AP477" s="14">
        <f t="shared" si="152"/>
        <v>0</v>
      </c>
      <c r="AQ477" s="14"/>
      <c r="AR477" s="14">
        <v>0</v>
      </c>
      <c r="AS477" s="14">
        <f t="shared" si="153"/>
        <v>0</v>
      </c>
      <c r="AT477" s="14">
        <v>0</v>
      </c>
    </row>
    <row r="478" spans="1:46" ht="13.5" customHeight="1">
      <c r="A478" s="30" t="s">
        <v>872</v>
      </c>
      <c r="B478" s="30"/>
      <c r="C478" s="30"/>
      <c r="D478" s="5" t="s">
        <v>42</v>
      </c>
      <c r="E478" s="27">
        <v>38</v>
      </c>
      <c r="F478" s="25">
        <v>38</v>
      </c>
      <c r="G478" s="26">
        <v>0</v>
      </c>
      <c r="H478" s="26">
        <v>0</v>
      </c>
      <c r="I478" s="26">
        <v>0</v>
      </c>
      <c r="J478" s="26">
        <v>0</v>
      </c>
      <c r="K478" s="26">
        <v>0</v>
      </c>
      <c r="L478" s="26">
        <v>0</v>
      </c>
      <c r="M478" s="26">
        <v>38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6">
        <v>0</v>
      </c>
      <c r="X478" s="26">
        <v>0</v>
      </c>
      <c r="Y478" s="26">
        <v>0</v>
      </c>
      <c r="Z478" s="26">
        <v>0</v>
      </c>
      <c r="AA478" s="26">
        <v>0</v>
      </c>
      <c r="AB478" s="26">
        <v>0</v>
      </c>
      <c r="AC478" s="26">
        <v>0</v>
      </c>
      <c r="AD478" s="26">
        <v>0</v>
      </c>
      <c r="AE478" s="14">
        <f t="shared" si="149"/>
        <v>0</v>
      </c>
      <c r="AF478" s="14">
        <v>0</v>
      </c>
      <c r="AG478" s="14">
        <v>0</v>
      </c>
      <c r="AH478" s="14">
        <v>0</v>
      </c>
      <c r="AI478" s="14">
        <v>0</v>
      </c>
      <c r="AJ478" s="14">
        <v>0</v>
      </c>
      <c r="AK478" s="14">
        <v>0</v>
      </c>
      <c r="AL478" s="14">
        <f t="shared" si="150"/>
        <v>0</v>
      </c>
      <c r="AM478" s="14">
        <v>0</v>
      </c>
      <c r="AN478" s="14">
        <f t="shared" si="151"/>
        <v>0</v>
      </c>
      <c r="AO478" s="14">
        <v>0</v>
      </c>
      <c r="AP478" s="14">
        <f t="shared" si="152"/>
        <v>0</v>
      </c>
      <c r="AQ478" s="14"/>
      <c r="AR478" s="14">
        <v>0</v>
      </c>
      <c r="AS478" s="14">
        <f t="shared" si="153"/>
        <v>0</v>
      </c>
      <c r="AT478" s="14">
        <v>0</v>
      </c>
    </row>
    <row r="479" spans="1:46" ht="13.5" customHeight="1">
      <c r="A479" s="30" t="s">
        <v>873</v>
      </c>
      <c r="B479" s="30"/>
      <c r="C479" s="30"/>
      <c r="D479" s="5" t="s">
        <v>874</v>
      </c>
      <c r="E479" s="27">
        <v>205.74255</v>
      </c>
      <c r="F479" s="25">
        <v>205.74255</v>
      </c>
      <c r="G479" s="26">
        <v>94.7034</v>
      </c>
      <c r="H479" s="26">
        <v>43.4172</v>
      </c>
      <c r="I479" s="26">
        <v>46.3551</v>
      </c>
      <c r="J479" s="26">
        <v>0</v>
      </c>
      <c r="K479" s="26">
        <v>3.737</v>
      </c>
      <c r="L479" s="26">
        <v>1.1941</v>
      </c>
      <c r="M479" s="26">
        <v>104</v>
      </c>
      <c r="N479" s="26">
        <v>4.48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0</v>
      </c>
      <c r="Z479" s="26">
        <v>0</v>
      </c>
      <c r="AA479" s="26">
        <v>0</v>
      </c>
      <c r="AB479" s="26">
        <v>0</v>
      </c>
      <c r="AC479" s="26">
        <v>0</v>
      </c>
      <c r="AD479" s="26">
        <v>0</v>
      </c>
      <c r="AE479" s="14">
        <f t="shared" si="149"/>
        <v>7.03915</v>
      </c>
      <c r="AF479" s="14">
        <v>0</v>
      </c>
      <c r="AG479" s="14">
        <v>0</v>
      </c>
      <c r="AH479" s="14">
        <v>0</v>
      </c>
      <c r="AI479" s="14">
        <v>0</v>
      </c>
      <c r="AJ479" s="14">
        <v>7.03915</v>
      </c>
      <c r="AK479" s="14">
        <v>0</v>
      </c>
      <c r="AL479" s="14">
        <f t="shared" si="150"/>
        <v>0</v>
      </c>
      <c r="AM479" s="14">
        <v>0</v>
      </c>
      <c r="AN479" s="14">
        <f t="shared" si="151"/>
        <v>0</v>
      </c>
      <c r="AO479" s="14">
        <v>0</v>
      </c>
      <c r="AP479" s="14">
        <f t="shared" si="152"/>
        <v>0</v>
      </c>
      <c r="AQ479" s="14"/>
      <c r="AR479" s="14">
        <v>0</v>
      </c>
      <c r="AS479" s="14">
        <f t="shared" si="153"/>
        <v>0</v>
      </c>
      <c r="AT479" s="14">
        <v>0</v>
      </c>
    </row>
    <row r="480" spans="1:46" ht="13.5" customHeight="1">
      <c r="A480" s="30" t="s">
        <v>875</v>
      </c>
      <c r="B480" s="30"/>
      <c r="C480" s="30"/>
      <c r="D480" s="5" t="s">
        <v>876</v>
      </c>
      <c r="E480" s="27">
        <v>209</v>
      </c>
      <c r="F480" s="25">
        <v>209</v>
      </c>
      <c r="G480" s="26">
        <v>14.1415</v>
      </c>
      <c r="H480" s="26">
        <v>5.8161</v>
      </c>
      <c r="I480" s="26">
        <v>7.1061</v>
      </c>
      <c r="J480" s="26">
        <v>0</v>
      </c>
      <c r="K480" s="26">
        <v>0.3678</v>
      </c>
      <c r="L480" s="26">
        <v>0.8515</v>
      </c>
      <c r="M480" s="26">
        <v>194.3332</v>
      </c>
      <c r="N480" s="26">
        <v>0.3332</v>
      </c>
      <c r="O480" s="26">
        <v>0</v>
      </c>
      <c r="P480" s="26">
        <v>0</v>
      </c>
      <c r="Q480" s="26">
        <v>0</v>
      </c>
      <c r="R480" s="26">
        <v>0</v>
      </c>
      <c r="S480" s="26">
        <v>0</v>
      </c>
      <c r="T480" s="26">
        <v>0</v>
      </c>
      <c r="U480" s="26">
        <v>0</v>
      </c>
      <c r="V480" s="26">
        <v>0</v>
      </c>
      <c r="W480" s="26">
        <v>0</v>
      </c>
      <c r="X480" s="26">
        <v>0</v>
      </c>
      <c r="Y480" s="26">
        <v>0</v>
      </c>
      <c r="Z480" s="26">
        <v>0</v>
      </c>
      <c r="AA480" s="26">
        <v>0</v>
      </c>
      <c r="AB480" s="26">
        <v>0</v>
      </c>
      <c r="AC480" s="26">
        <v>0</v>
      </c>
      <c r="AD480" s="26">
        <v>0</v>
      </c>
      <c r="AE480" s="14">
        <f t="shared" si="149"/>
        <v>1.0501</v>
      </c>
      <c r="AF480" s="14">
        <v>0</v>
      </c>
      <c r="AG480" s="14">
        <v>0</v>
      </c>
      <c r="AH480" s="14">
        <v>0</v>
      </c>
      <c r="AI480" s="14">
        <v>0</v>
      </c>
      <c r="AJ480" s="14">
        <v>1.0501</v>
      </c>
      <c r="AK480" s="14">
        <v>0</v>
      </c>
      <c r="AL480" s="14">
        <f t="shared" si="150"/>
        <v>0</v>
      </c>
      <c r="AM480" s="14">
        <v>0</v>
      </c>
      <c r="AN480" s="14">
        <f t="shared" si="151"/>
        <v>0</v>
      </c>
      <c r="AO480" s="14">
        <v>0</v>
      </c>
      <c r="AP480" s="14">
        <f t="shared" si="152"/>
        <v>0</v>
      </c>
      <c r="AQ480" s="14"/>
      <c r="AR480" s="14">
        <v>0</v>
      </c>
      <c r="AS480" s="14">
        <f t="shared" si="153"/>
        <v>0</v>
      </c>
      <c r="AT480" s="14">
        <v>0</v>
      </c>
    </row>
    <row r="481" spans="1:46" ht="13.5" customHeight="1">
      <c r="A481" s="30" t="s">
        <v>877</v>
      </c>
      <c r="B481" s="30"/>
      <c r="C481" s="30"/>
      <c r="D481" s="5" t="s">
        <v>878</v>
      </c>
      <c r="E481" s="27">
        <v>90.1908</v>
      </c>
      <c r="F481" s="25">
        <v>90.1908</v>
      </c>
      <c r="G481" s="26">
        <v>14.1415</v>
      </c>
      <c r="H481" s="26">
        <v>5.8161</v>
      </c>
      <c r="I481" s="26">
        <v>7.1061</v>
      </c>
      <c r="J481" s="26">
        <v>0</v>
      </c>
      <c r="K481" s="26">
        <v>0.3678</v>
      </c>
      <c r="L481" s="26">
        <v>0.8515</v>
      </c>
      <c r="M481" s="26">
        <v>74.9992</v>
      </c>
      <c r="N481" s="26">
        <v>0.3332</v>
      </c>
      <c r="O481" s="26">
        <v>0</v>
      </c>
      <c r="P481" s="26">
        <v>0</v>
      </c>
      <c r="Q481" s="26">
        <v>0</v>
      </c>
      <c r="R481" s="26">
        <v>0</v>
      </c>
      <c r="S481" s="26">
        <v>0</v>
      </c>
      <c r="T481" s="26">
        <v>0</v>
      </c>
      <c r="U481" s="26">
        <v>0</v>
      </c>
      <c r="V481" s="26">
        <v>0</v>
      </c>
      <c r="W481" s="26">
        <v>0</v>
      </c>
      <c r="X481" s="26">
        <v>0</v>
      </c>
      <c r="Y481" s="26">
        <v>0</v>
      </c>
      <c r="Z481" s="26">
        <v>0</v>
      </c>
      <c r="AA481" s="26">
        <v>0</v>
      </c>
      <c r="AB481" s="26">
        <v>0</v>
      </c>
      <c r="AC481" s="26">
        <v>0</v>
      </c>
      <c r="AD481" s="26">
        <v>0</v>
      </c>
      <c r="AE481" s="14">
        <f t="shared" si="149"/>
        <v>1.0501</v>
      </c>
      <c r="AF481" s="14">
        <v>0</v>
      </c>
      <c r="AG481" s="14">
        <v>0</v>
      </c>
      <c r="AH481" s="14">
        <v>0</v>
      </c>
      <c r="AI481" s="14">
        <v>0</v>
      </c>
      <c r="AJ481" s="14">
        <v>1.0501</v>
      </c>
      <c r="AK481" s="14">
        <v>0</v>
      </c>
      <c r="AL481" s="14">
        <f t="shared" si="150"/>
        <v>0</v>
      </c>
      <c r="AM481" s="14">
        <v>0</v>
      </c>
      <c r="AN481" s="14">
        <f t="shared" si="151"/>
        <v>0</v>
      </c>
      <c r="AO481" s="14">
        <v>0</v>
      </c>
      <c r="AP481" s="14">
        <f t="shared" si="152"/>
        <v>0</v>
      </c>
      <c r="AQ481" s="14"/>
      <c r="AR481" s="14">
        <v>0</v>
      </c>
      <c r="AS481" s="14">
        <f t="shared" si="153"/>
        <v>0</v>
      </c>
      <c r="AT481" s="14">
        <v>0</v>
      </c>
    </row>
    <row r="482" spans="1:46" ht="13.5" customHeight="1">
      <c r="A482" s="30" t="s">
        <v>879</v>
      </c>
      <c r="B482" s="30"/>
      <c r="C482" s="30"/>
      <c r="D482" s="5" t="s">
        <v>880</v>
      </c>
      <c r="E482" s="27">
        <v>0.09765</v>
      </c>
      <c r="F482" s="25">
        <v>0.09765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0.09765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  <c r="Z482" s="26">
        <v>0</v>
      </c>
      <c r="AA482" s="26">
        <v>0</v>
      </c>
      <c r="AB482" s="26">
        <v>0</v>
      </c>
      <c r="AC482" s="26">
        <v>0</v>
      </c>
      <c r="AD482" s="26">
        <v>0</v>
      </c>
      <c r="AE482" s="14">
        <f t="shared" si="149"/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4">
        <v>0</v>
      </c>
      <c r="AL482" s="14">
        <f t="shared" si="150"/>
        <v>0</v>
      </c>
      <c r="AM482" s="14">
        <v>0</v>
      </c>
      <c r="AN482" s="14">
        <f t="shared" si="151"/>
        <v>0</v>
      </c>
      <c r="AO482" s="14">
        <v>0</v>
      </c>
      <c r="AP482" s="14">
        <f t="shared" si="152"/>
        <v>0</v>
      </c>
      <c r="AQ482" s="14"/>
      <c r="AR482" s="14">
        <v>0</v>
      </c>
      <c r="AS482" s="14">
        <f t="shared" si="153"/>
        <v>0</v>
      </c>
      <c r="AT482" s="14">
        <v>0</v>
      </c>
    </row>
    <row r="483" spans="1:46" ht="13.5" customHeight="1">
      <c r="A483" s="30" t="s">
        <v>881</v>
      </c>
      <c r="B483" s="30"/>
      <c r="C483" s="30"/>
      <c r="D483" s="5" t="s">
        <v>882</v>
      </c>
      <c r="E483" s="27">
        <v>119</v>
      </c>
      <c r="F483" s="25">
        <v>119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119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  <c r="W483" s="26">
        <v>0</v>
      </c>
      <c r="X483" s="26">
        <v>0</v>
      </c>
      <c r="Y483" s="26">
        <v>0</v>
      </c>
      <c r="Z483" s="26">
        <v>0</v>
      </c>
      <c r="AA483" s="26">
        <v>0</v>
      </c>
      <c r="AB483" s="26">
        <v>0</v>
      </c>
      <c r="AC483" s="26">
        <v>0</v>
      </c>
      <c r="AD483" s="26">
        <v>0</v>
      </c>
      <c r="AE483" s="14">
        <f t="shared" si="149"/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4">
        <v>0</v>
      </c>
      <c r="AL483" s="14">
        <f t="shared" si="150"/>
        <v>0</v>
      </c>
      <c r="AM483" s="14">
        <v>0</v>
      </c>
      <c r="AN483" s="14">
        <f t="shared" si="151"/>
        <v>0</v>
      </c>
      <c r="AO483" s="14">
        <v>0</v>
      </c>
      <c r="AP483" s="14">
        <f t="shared" si="152"/>
        <v>0</v>
      </c>
      <c r="AQ483" s="14"/>
      <c r="AR483" s="14">
        <v>0</v>
      </c>
      <c r="AS483" s="14">
        <f t="shared" si="153"/>
        <v>0</v>
      </c>
      <c r="AT483" s="14">
        <v>0</v>
      </c>
    </row>
    <row r="484" spans="1:46" ht="13.5" customHeight="1">
      <c r="A484" s="30" t="s">
        <v>883</v>
      </c>
      <c r="B484" s="30"/>
      <c r="C484" s="30"/>
      <c r="D484" s="5" t="s">
        <v>884</v>
      </c>
      <c r="E484" s="27">
        <v>2180.11015</v>
      </c>
      <c r="F484" s="25">
        <f>SUM(F485:F486)</f>
        <v>2180.11015</v>
      </c>
      <c r="G484" s="26">
        <v>274.74699999999996</v>
      </c>
      <c r="H484" s="26">
        <v>107.3632</v>
      </c>
      <c r="I484" s="26">
        <v>150.9</v>
      </c>
      <c r="J484" s="26">
        <v>8.4</v>
      </c>
      <c r="K484" s="26">
        <v>0.9468</v>
      </c>
      <c r="L484" s="26">
        <v>7.137</v>
      </c>
      <c r="M484" s="26">
        <v>1884.41</v>
      </c>
      <c r="N484" s="26">
        <v>10.24</v>
      </c>
      <c r="O484" s="26">
        <v>0</v>
      </c>
      <c r="P484" s="26">
        <v>0</v>
      </c>
      <c r="Q484" s="26">
        <v>0</v>
      </c>
      <c r="R484" s="26">
        <v>0</v>
      </c>
      <c r="S484" s="26">
        <v>0</v>
      </c>
      <c r="T484" s="26">
        <v>0</v>
      </c>
      <c r="U484" s="26">
        <v>0</v>
      </c>
      <c r="V484" s="26">
        <v>0</v>
      </c>
      <c r="W484" s="26">
        <v>0</v>
      </c>
      <c r="X484" s="26">
        <v>0</v>
      </c>
      <c r="Y484" s="26">
        <v>0</v>
      </c>
      <c r="Z484" s="26">
        <v>10</v>
      </c>
      <c r="AA484" s="26">
        <v>0</v>
      </c>
      <c r="AB484" s="26">
        <v>0</v>
      </c>
      <c r="AC484" s="26">
        <v>0</v>
      </c>
      <c r="AD484" s="26">
        <v>0</v>
      </c>
      <c r="AE484" s="14">
        <f aca="true" t="shared" si="154" ref="AE484:AT484">SUM(AE485:AE486)</f>
        <v>20.95315</v>
      </c>
      <c r="AF484" s="14">
        <f t="shared" si="154"/>
        <v>0</v>
      </c>
      <c r="AG484" s="14">
        <f t="shared" si="154"/>
        <v>0</v>
      </c>
      <c r="AH484" s="14">
        <f t="shared" si="154"/>
        <v>0</v>
      </c>
      <c r="AI484" s="14">
        <f t="shared" si="154"/>
        <v>0</v>
      </c>
      <c r="AJ484" s="14">
        <f t="shared" si="154"/>
        <v>20.95315</v>
      </c>
      <c r="AK484" s="14">
        <f t="shared" si="154"/>
        <v>0</v>
      </c>
      <c r="AL484" s="14">
        <f t="shared" si="154"/>
        <v>0</v>
      </c>
      <c r="AM484" s="14">
        <f t="shared" si="154"/>
        <v>0</v>
      </c>
      <c r="AN484" s="14">
        <f t="shared" si="154"/>
        <v>0</v>
      </c>
      <c r="AO484" s="14">
        <f t="shared" si="154"/>
        <v>0</v>
      </c>
      <c r="AP484" s="14">
        <f t="shared" si="154"/>
        <v>0</v>
      </c>
      <c r="AQ484" s="14">
        <f t="shared" si="154"/>
        <v>0</v>
      </c>
      <c r="AR484" s="14">
        <f t="shared" si="154"/>
        <v>0</v>
      </c>
      <c r="AS484" s="14">
        <f t="shared" si="154"/>
        <v>0</v>
      </c>
      <c r="AT484" s="14">
        <f t="shared" si="154"/>
        <v>0</v>
      </c>
    </row>
    <row r="485" spans="1:46" ht="13.5" customHeight="1">
      <c r="A485" s="30" t="s">
        <v>885</v>
      </c>
      <c r="B485" s="30"/>
      <c r="C485" s="30"/>
      <c r="D485" s="5" t="s">
        <v>40</v>
      </c>
      <c r="E485" s="27">
        <v>354.11015</v>
      </c>
      <c r="F485" s="25">
        <v>354.11015</v>
      </c>
      <c r="G485" s="26">
        <v>274.74699999999996</v>
      </c>
      <c r="H485" s="26">
        <v>107.3632</v>
      </c>
      <c r="I485" s="26">
        <v>150.9</v>
      </c>
      <c r="J485" s="26">
        <v>8.4</v>
      </c>
      <c r="K485" s="26">
        <v>0.9468</v>
      </c>
      <c r="L485" s="26">
        <v>7.137</v>
      </c>
      <c r="M485" s="26">
        <v>58.41</v>
      </c>
      <c r="N485" s="26">
        <v>10.24</v>
      </c>
      <c r="O485" s="26">
        <v>0</v>
      </c>
      <c r="P485" s="26">
        <v>0</v>
      </c>
      <c r="Q485" s="26">
        <v>0</v>
      </c>
      <c r="R485" s="26">
        <v>0</v>
      </c>
      <c r="S485" s="26">
        <v>0</v>
      </c>
      <c r="T485" s="26">
        <v>0</v>
      </c>
      <c r="U485" s="26">
        <v>0</v>
      </c>
      <c r="V485" s="26">
        <v>0</v>
      </c>
      <c r="W485" s="26">
        <v>0</v>
      </c>
      <c r="X485" s="26">
        <v>0</v>
      </c>
      <c r="Y485" s="26">
        <v>0</v>
      </c>
      <c r="Z485" s="26">
        <v>0</v>
      </c>
      <c r="AA485" s="26">
        <v>0</v>
      </c>
      <c r="AB485" s="26">
        <v>0</v>
      </c>
      <c r="AC485" s="26">
        <v>0</v>
      </c>
      <c r="AD485" s="26">
        <v>0</v>
      </c>
      <c r="AE485" s="14">
        <f aca="true" t="shared" si="155" ref="AE485:AE529">SUM(AF485:AK485)</f>
        <v>20.95315</v>
      </c>
      <c r="AF485" s="14">
        <v>0</v>
      </c>
      <c r="AG485" s="14">
        <v>0</v>
      </c>
      <c r="AH485" s="14">
        <v>0</v>
      </c>
      <c r="AI485" s="14">
        <v>0</v>
      </c>
      <c r="AJ485" s="14">
        <v>20.95315</v>
      </c>
      <c r="AK485" s="14">
        <v>0</v>
      </c>
      <c r="AL485" s="14">
        <f aca="true" t="shared" si="156" ref="AL485:AL529">SUM(AM485:AM485)</f>
        <v>0</v>
      </c>
      <c r="AM485" s="14">
        <v>0</v>
      </c>
      <c r="AN485" s="14">
        <f aca="true" t="shared" si="157" ref="AN485:AN529">SUM(AO485)</f>
        <v>0</v>
      </c>
      <c r="AO485" s="14">
        <v>0</v>
      </c>
      <c r="AP485" s="14">
        <f aca="true" t="shared" si="158" ref="AP485:AP529">SUM(AQ485:AR485)</f>
        <v>0</v>
      </c>
      <c r="AQ485" s="14"/>
      <c r="AR485" s="14">
        <v>0</v>
      </c>
      <c r="AS485" s="14">
        <f aca="true" t="shared" si="159" ref="AS485:AS529">SUM(AT485:AT485)</f>
        <v>0</v>
      </c>
      <c r="AT485" s="14">
        <v>0</v>
      </c>
    </row>
    <row r="486" spans="1:46" ht="13.5" customHeight="1">
      <c r="A486" s="30" t="s">
        <v>886</v>
      </c>
      <c r="B486" s="30"/>
      <c r="C486" s="30"/>
      <c r="D486" s="5" t="s">
        <v>887</v>
      </c>
      <c r="E486" s="27">
        <v>1826</v>
      </c>
      <c r="F486" s="25">
        <v>1826</v>
      </c>
      <c r="G486" s="26">
        <v>0</v>
      </c>
      <c r="H486" s="26">
        <v>0</v>
      </c>
      <c r="I486" s="26">
        <v>0</v>
      </c>
      <c r="J486" s="26">
        <v>0</v>
      </c>
      <c r="K486" s="26">
        <v>0</v>
      </c>
      <c r="L486" s="26">
        <v>0</v>
      </c>
      <c r="M486" s="26">
        <v>1826</v>
      </c>
      <c r="N486" s="26">
        <v>0</v>
      </c>
      <c r="O486" s="26">
        <v>0</v>
      </c>
      <c r="P486" s="26">
        <v>0</v>
      </c>
      <c r="Q486" s="26">
        <v>0</v>
      </c>
      <c r="R486" s="26">
        <v>0</v>
      </c>
      <c r="S486" s="26">
        <v>0</v>
      </c>
      <c r="T486" s="26">
        <v>0</v>
      </c>
      <c r="U486" s="26">
        <v>0</v>
      </c>
      <c r="V486" s="26">
        <v>0</v>
      </c>
      <c r="W486" s="26">
        <v>0</v>
      </c>
      <c r="X486" s="26">
        <v>0</v>
      </c>
      <c r="Y486" s="26">
        <v>0</v>
      </c>
      <c r="Z486" s="26">
        <v>10</v>
      </c>
      <c r="AA486" s="26">
        <v>0</v>
      </c>
      <c r="AB486" s="26">
        <v>0</v>
      </c>
      <c r="AC486" s="26">
        <v>0</v>
      </c>
      <c r="AD486" s="26">
        <v>0</v>
      </c>
      <c r="AE486" s="14">
        <f t="shared" si="155"/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4">
        <v>0</v>
      </c>
      <c r="AL486" s="14">
        <f t="shared" si="156"/>
        <v>0</v>
      </c>
      <c r="AM486" s="14">
        <v>0</v>
      </c>
      <c r="AN486" s="14">
        <f t="shared" si="157"/>
        <v>0</v>
      </c>
      <c r="AO486" s="14">
        <v>0</v>
      </c>
      <c r="AP486" s="14">
        <f t="shared" si="158"/>
        <v>0</v>
      </c>
      <c r="AQ486" s="14"/>
      <c r="AR486" s="14">
        <v>0</v>
      </c>
      <c r="AS486" s="14">
        <f t="shared" si="159"/>
        <v>0</v>
      </c>
      <c r="AT486" s="14">
        <v>0</v>
      </c>
    </row>
    <row r="487" spans="1:46" ht="13.5" customHeight="1">
      <c r="A487" s="30" t="s">
        <v>888</v>
      </c>
      <c r="B487" s="30"/>
      <c r="C487" s="30"/>
      <c r="D487" s="5" t="s">
        <v>889</v>
      </c>
      <c r="E487" s="27">
        <v>278.24282999999997</v>
      </c>
      <c r="F487" s="25">
        <v>278.24282999999997</v>
      </c>
      <c r="G487" s="26">
        <v>76.95540000000001</v>
      </c>
      <c r="H487" s="26">
        <v>37.701</v>
      </c>
      <c r="I487" s="26">
        <v>37.1625</v>
      </c>
      <c r="J487" s="26">
        <v>0</v>
      </c>
      <c r="K487" s="26">
        <v>0.6269</v>
      </c>
      <c r="L487" s="26">
        <v>1.465</v>
      </c>
      <c r="M487" s="26">
        <v>195.233</v>
      </c>
      <c r="N487" s="26">
        <v>0.6664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0</v>
      </c>
      <c r="V487" s="26">
        <v>0</v>
      </c>
      <c r="W487" s="26">
        <v>8</v>
      </c>
      <c r="X487" s="26">
        <v>0</v>
      </c>
      <c r="Y487" s="26">
        <v>0</v>
      </c>
      <c r="Z487" s="26">
        <v>0</v>
      </c>
      <c r="AA487" s="26">
        <v>0</v>
      </c>
      <c r="AB487" s="26">
        <v>0</v>
      </c>
      <c r="AC487" s="26">
        <v>0</v>
      </c>
      <c r="AD487" s="26">
        <v>0</v>
      </c>
      <c r="AE487" s="14">
        <f t="shared" si="155"/>
        <v>6.05443</v>
      </c>
      <c r="AF487" s="14">
        <v>0</v>
      </c>
      <c r="AG487" s="14">
        <v>0</v>
      </c>
      <c r="AH487" s="14">
        <v>0</v>
      </c>
      <c r="AI487" s="14">
        <v>0</v>
      </c>
      <c r="AJ487" s="14">
        <v>6.05443</v>
      </c>
      <c r="AK487" s="14">
        <v>0</v>
      </c>
      <c r="AL487" s="14">
        <f t="shared" si="156"/>
        <v>0</v>
      </c>
      <c r="AM487" s="14">
        <v>0</v>
      </c>
      <c r="AN487" s="14">
        <f t="shared" si="157"/>
        <v>0</v>
      </c>
      <c r="AO487" s="14">
        <v>0</v>
      </c>
      <c r="AP487" s="14">
        <f t="shared" si="158"/>
        <v>0</v>
      </c>
      <c r="AQ487" s="14"/>
      <c r="AR487" s="14">
        <v>0</v>
      </c>
      <c r="AS487" s="14">
        <f t="shared" si="159"/>
        <v>0</v>
      </c>
      <c r="AT487" s="14">
        <v>0</v>
      </c>
    </row>
    <row r="488" spans="1:46" ht="13.5" customHeight="1">
      <c r="A488" s="30" t="s">
        <v>890</v>
      </c>
      <c r="B488" s="30"/>
      <c r="C488" s="30"/>
      <c r="D488" s="5" t="s">
        <v>40</v>
      </c>
      <c r="E488" s="27">
        <v>87.37073000000001</v>
      </c>
      <c r="F488" s="25">
        <v>87.37073000000001</v>
      </c>
      <c r="G488" s="26">
        <v>68.6821</v>
      </c>
      <c r="H488" s="26">
        <v>30.7546</v>
      </c>
      <c r="I488" s="26">
        <v>36.4625</v>
      </c>
      <c r="J488" s="26">
        <v>0</v>
      </c>
      <c r="K488" s="26">
        <v>0</v>
      </c>
      <c r="L488" s="26">
        <v>1.465</v>
      </c>
      <c r="M488" s="26">
        <v>13.233</v>
      </c>
      <c r="N488" s="26">
        <v>0.6664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  <c r="Z488" s="26">
        <v>0</v>
      </c>
      <c r="AA488" s="26">
        <v>0</v>
      </c>
      <c r="AB488" s="26">
        <v>0</v>
      </c>
      <c r="AC488" s="26">
        <v>0</v>
      </c>
      <c r="AD488" s="26">
        <v>0</v>
      </c>
      <c r="AE488" s="14">
        <f t="shared" si="155"/>
        <v>5.45563</v>
      </c>
      <c r="AF488" s="14">
        <v>0</v>
      </c>
      <c r="AG488" s="14">
        <v>0</v>
      </c>
      <c r="AH488" s="14">
        <v>0</v>
      </c>
      <c r="AI488" s="14">
        <v>0</v>
      </c>
      <c r="AJ488" s="14">
        <v>5.45563</v>
      </c>
      <c r="AK488" s="14">
        <v>0</v>
      </c>
      <c r="AL488" s="14">
        <f t="shared" si="156"/>
        <v>0</v>
      </c>
      <c r="AM488" s="14">
        <v>0</v>
      </c>
      <c r="AN488" s="14">
        <f t="shared" si="157"/>
        <v>0</v>
      </c>
      <c r="AO488" s="14">
        <v>0</v>
      </c>
      <c r="AP488" s="14">
        <f t="shared" si="158"/>
        <v>0</v>
      </c>
      <c r="AQ488" s="14"/>
      <c r="AR488" s="14">
        <v>0</v>
      </c>
      <c r="AS488" s="14">
        <f t="shared" si="159"/>
        <v>0</v>
      </c>
      <c r="AT488" s="14">
        <v>0</v>
      </c>
    </row>
    <row r="489" spans="1:46" ht="13.5" customHeight="1">
      <c r="A489" s="30" t="s">
        <v>891</v>
      </c>
      <c r="B489" s="30"/>
      <c r="C489" s="30"/>
      <c r="D489" s="5" t="s">
        <v>42</v>
      </c>
      <c r="E489" s="27">
        <v>68</v>
      </c>
      <c r="F489" s="25">
        <v>68</v>
      </c>
      <c r="G489" s="26">
        <v>0</v>
      </c>
      <c r="H489" s="26">
        <v>0</v>
      </c>
      <c r="I489" s="26">
        <v>0</v>
      </c>
      <c r="J489" s="26">
        <v>0</v>
      </c>
      <c r="K489" s="26">
        <v>0</v>
      </c>
      <c r="L489" s="26">
        <v>0</v>
      </c>
      <c r="M489" s="26">
        <v>68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0</v>
      </c>
      <c r="V489" s="26">
        <v>0</v>
      </c>
      <c r="W489" s="26">
        <v>8</v>
      </c>
      <c r="X489" s="26">
        <v>0</v>
      </c>
      <c r="Y489" s="26">
        <v>0</v>
      </c>
      <c r="Z489" s="26">
        <v>0</v>
      </c>
      <c r="AA489" s="26">
        <v>0</v>
      </c>
      <c r="AB489" s="26">
        <v>0</v>
      </c>
      <c r="AC489" s="26">
        <v>0</v>
      </c>
      <c r="AD489" s="26">
        <v>0</v>
      </c>
      <c r="AE489" s="14">
        <f t="shared" si="155"/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4">
        <v>0</v>
      </c>
      <c r="AL489" s="14">
        <f t="shared" si="156"/>
        <v>0</v>
      </c>
      <c r="AM489" s="14">
        <v>0</v>
      </c>
      <c r="AN489" s="14">
        <f t="shared" si="157"/>
        <v>0</v>
      </c>
      <c r="AO489" s="14">
        <v>0</v>
      </c>
      <c r="AP489" s="14">
        <f t="shared" si="158"/>
        <v>0</v>
      </c>
      <c r="AQ489" s="14"/>
      <c r="AR489" s="14">
        <v>0</v>
      </c>
      <c r="AS489" s="14">
        <f t="shared" si="159"/>
        <v>0</v>
      </c>
      <c r="AT489" s="14">
        <v>0</v>
      </c>
    </row>
    <row r="490" spans="1:46" ht="13.5" customHeight="1">
      <c r="A490" s="30" t="s">
        <v>892</v>
      </c>
      <c r="B490" s="30"/>
      <c r="C490" s="30"/>
      <c r="D490" s="5" t="s">
        <v>893</v>
      </c>
      <c r="E490" s="27">
        <v>122.8721</v>
      </c>
      <c r="F490" s="25">
        <v>122.8721</v>
      </c>
      <c r="G490" s="26">
        <v>8.273299999999999</v>
      </c>
      <c r="H490" s="26">
        <v>6.9464</v>
      </c>
      <c r="I490" s="26">
        <v>0.7</v>
      </c>
      <c r="J490" s="26">
        <v>0</v>
      </c>
      <c r="K490" s="26">
        <v>0.6269</v>
      </c>
      <c r="L490" s="26">
        <v>0</v>
      </c>
      <c r="M490" s="26">
        <v>114</v>
      </c>
      <c r="N490" s="26">
        <v>0</v>
      </c>
      <c r="O490" s="26">
        <v>0</v>
      </c>
      <c r="P490" s="26">
        <v>0</v>
      </c>
      <c r="Q490" s="26">
        <v>0</v>
      </c>
      <c r="R490" s="26">
        <v>0</v>
      </c>
      <c r="S490" s="26">
        <v>0</v>
      </c>
      <c r="T490" s="26">
        <v>0</v>
      </c>
      <c r="U490" s="26">
        <v>0</v>
      </c>
      <c r="V490" s="26">
        <v>0</v>
      </c>
      <c r="W490" s="26">
        <v>0</v>
      </c>
      <c r="X490" s="26">
        <v>0</v>
      </c>
      <c r="Y490" s="26">
        <v>0</v>
      </c>
      <c r="Z490" s="26">
        <v>0</v>
      </c>
      <c r="AA490" s="26">
        <v>0</v>
      </c>
      <c r="AB490" s="26">
        <v>0</v>
      </c>
      <c r="AC490" s="26">
        <v>0</v>
      </c>
      <c r="AD490" s="26">
        <v>0</v>
      </c>
      <c r="AE490" s="14">
        <f t="shared" si="155"/>
        <v>0.5988</v>
      </c>
      <c r="AF490" s="14">
        <v>0</v>
      </c>
      <c r="AG490" s="14">
        <v>0</v>
      </c>
      <c r="AH490" s="14">
        <v>0</v>
      </c>
      <c r="AI490" s="14">
        <v>0</v>
      </c>
      <c r="AJ490" s="14">
        <v>0.5988</v>
      </c>
      <c r="AK490" s="14">
        <v>0</v>
      </c>
      <c r="AL490" s="14">
        <f t="shared" si="156"/>
        <v>0</v>
      </c>
      <c r="AM490" s="14">
        <v>0</v>
      </c>
      <c r="AN490" s="14">
        <f t="shared" si="157"/>
        <v>0</v>
      </c>
      <c r="AO490" s="14">
        <v>0</v>
      </c>
      <c r="AP490" s="14">
        <f t="shared" si="158"/>
        <v>0</v>
      </c>
      <c r="AQ490" s="14"/>
      <c r="AR490" s="14">
        <v>0</v>
      </c>
      <c r="AS490" s="14">
        <f t="shared" si="159"/>
        <v>0</v>
      </c>
      <c r="AT490" s="14">
        <v>0</v>
      </c>
    </row>
    <row r="491" spans="1:46" ht="13.5" customHeight="1">
      <c r="A491" s="30" t="s">
        <v>894</v>
      </c>
      <c r="B491" s="30"/>
      <c r="C491" s="30"/>
      <c r="D491" s="5" t="s">
        <v>895</v>
      </c>
      <c r="E491" s="27">
        <v>1018</v>
      </c>
      <c r="F491" s="25">
        <v>1018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1018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0</v>
      </c>
      <c r="X491" s="26">
        <v>0</v>
      </c>
      <c r="Y491" s="26">
        <v>0</v>
      </c>
      <c r="Z491" s="26">
        <v>0</v>
      </c>
      <c r="AA491" s="26">
        <v>0</v>
      </c>
      <c r="AB491" s="26">
        <v>0</v>
      </c>
      <c r="AC491" s="26">
        <v>0</v>
      </c>
      <c r="AD491" s="26">
        <v>0</v>
      </c>
      <c r="AE491" s="14">
        <f t="shared" si="155"/>
        <v>0</v>
      </c>
      <c r="AF491" s="14">
        <v>0</v>
      </c>
      <c r="AG491" s="14">
        <v>0</v>
      </c>
      <c r="AH491" s="14">
        <v>0</v>
      </c>
      <c r="AI491" s="14">
        <v>0</v>
      </c>
      <c r="AJ491" s="14">
        <v>0</v>
      </c>
      <c r="AK491" s="14">
        <v>0</v>
      </c>
      <c r="AL491" s="14">
        <f t="shared" si="156"/>
        <v>0</v>
      </c>
      <c r="AM491" s="14">
        <v>0</v>
      </c>
      <c r="AN491" s="14">
        <f t="shared" si="157"/>
        <v>0</v>
      </c>
      <c r="AO491" s="14">
        <v>0</v>
      </c>
      <c r="AP491" s="14">
        <f t="shared" si="158"/>
        <v>0</v>
      </c>
      <c r="AQ491" s="14"/>
      <c r="AR491" s="14">
        <v>0</v>
      </c>
      <c r="AS491" s="14">
        <f t="shared" si="159"/>
        <v>0</v>
      </c>
      <c r="AT491" s="14">
        <v>0</v>
      </c>
    </row>
    <row r="492" spans="1:46" ht="13.5" customHeight="1">
      <c r="A492" s="30" t="s">
        <v>896</v>
      </c>
      <c r="B492" s="30"/>
      <c r="C492" s="30"/>
      <c r="D492" s="5" t="s">
        <v>42</v>
      </c>
      <c r="E492" s="27">
        <v>18</v>
      </c>
      <c r="F492" s="25">
        <v>18</v>
      </c>
      <c r="G492" s="26">
        <v>0</v>
      </c>
      <c r="H492" s="26">
        <v>0</v>
      </c>
      <c r="I492" s="26">
        <v>0</v>
      </c>
      <c r="J492" s="26">
        <v>0</v>
      </c>
      <c r="K492" s="26">
        <v>0</v>
      </c>
      <c r="L492" s="26">
        <v>0</v>
      </c>
      <c r="M492" s="26">
        <v>18</v>
      </c>
      <c r="N492" s="26">
        <v>0</v>
      </c>
      <c r="O492" s="26">
        <v>0</v>
      </c>
      <c r="P492" s="26">
        <v>0</v>
      </c>
      <c r="Q492" s="26">
        <v>0</v>
      </c>
      <c r="R492" s="26">
        <v>0</v>
      </c>
      <c r="S492" s="26">
        <v>0</v>
      </c>
      <c r="T492" s="26">
        <v>0</v>
      </c>
      <c r="U492" s="26">
        <v>0</v>
      </c>
      <c r="V492" s="26">
        <v>0</v>
      </c>
      <c r="W492" s="26">
        <v>0</v>
      </c>
      <c r="X492" s="26">
        <v>0</v>
      </c>
      <c r="Y492" s="26">
        <v>0</v>
      </c>
      <c r="Z492" s="26">
        <v>0</v>
      </c>
      <c r="AA492" s="26">
        <v>0</v>
      </c>
      <c r="AB492" s="26">
        <v>0</v>
      </c>
      <c r="AC492" s="26">
        <v>0</v>
      </c>
      <c r="AD492" s="26">
        <v>0</v>
      </c>
      <c r="AE492" s="14">
        <f t="shared" si="155"/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4">
        <v>0</v>
      </c>
      <c r="AL492" s="14">
        <f t="shared" si="156"/>
        <v>0</v>
      </c>
      <c r="AM492" s="14">
        <v>0</v>
      </c>
      <c r="AN492" s="14">
        <f t="shared" si="157"/>
        <v>0</v>
      </c>
      <c r="AO492" s="14">
        <v>0</v>
      </c>
      <c r="AP492" s="14">
        <f t="shared" si="158"/>
        <v>0</v>
      </c>
      <c r="AQ492" s="14"/>
      <c r="AR492" s="14">
        <v>0</v>
      </c>
      <c r="AS492" s="14">
        <f t="shared" si="159"/>
        <v>0</v>
      </c>
      <c r="AT492" s="14">
        <v>0</v>
      </c>
    </row>
    <row r="493" spans="1:46" ht="13.5" customHeight="1">
      <c r="A493" s="30" t="s">
        <v>897</v>
      </c>
      <c r="B493" s="30"/>
      <c r="C493" s="30"/>
      <c r="D493" s="5" t="s">
        <v>898</v>
      </c>
      <c r="E493" s="27">
        <v>1000</v>
      </c>
      <c r="F493" s="25">
        <v>1000</v>
      </c>
      <c r="G493" s="26">
        <v>0</v>
      </c>
      <c r="H493" s="26">
        <v>0</v>
      </c>
      <c r="I493" s="26">
        <v>0</v>
      </c>
      <c r="J493" s="26">
        <v>0</v>
      </c>
      <c r="K493" s="26">
        <v>0</v>
      </c>
      <c r="L493" s="26">
        <v>0</v>
      </c>
      <c r="M493" s="26">
        <v>1000</v>
      </c>
      <c r="N493" s="26">
        <v>0</v>
      </c>
      <c r="O493" s="26">
        <v>0</v>
      </c>
      <c r="P493" s="26">
        <v>0</v>
      </c>
      <c r="Q493" s="26">
        <v>0</v>
      </c>
      <c r="R493" s="26">
        <v>0</v>
      </c>
      <c r="S493" s="26">
        <v>0</v>
      </c>
      <c r="T493" s="26">
        <v>0</v>
      </c>
      <c r="U493" s="26">
        <v>0</v>
      </c>
      <c r="V493" s="26">
        <v>0</v>
      </c>
      <c r="W493" s="26">
        <v>0</v>
      </c>
      <c r="X493" s="26">
        <v>0</v>
      </c>
      <c r="Y493" s="26">
        <v>0</v>
      </c>
      <c r="Z493" s="26">
        <v>0</v>
      </c>
      <c r="AA493" s="26">
        <v>0</v>
      </c>
      <c r="AB493" s="26">
        <v>0</v>
      </c>
      <c r="AC493" s="26">
        <v>0</v>
      </c>
      <c r="AD493" s="26">
        <v>0</v>
      </c>
      <c r="AE493" s="14">
        <f t="shared" si="155"/>
        <v>0</v>
      </c>
      <c r="AF493" s="14">
        <v>0</v>
      </c>
      <c r="AG493" s="14">
        <v>0</v>
      </c>
      <c r="AH493" s="14">
        <v>0</v>
      </c>
      <c r="AI493" s="14">
        <v>0</v>
      </c>
      <c r="AJ493" s="14">
        <v>0</v>
      </c>
      <c r="AK493" s="14">
        <v>0</v>
      </c>
      <c r="AL493" s="14">
        <f t="shared" si="156"/>
        <v>0</v>
      </c>
      <c r="AM493" s="14">
        <v>0</v>
      </c>
      <c r="AN493" s="14">
        <f t="shared" si="157"/>
        <v>0</v>
      </c>
      <c r="AO493" s="14">
        <v>0</v>
      </c>
      <c r="AP493" s="14">
        <f t="shared" si="158"/>
        <v>0</v>
      </c>
      <c r="AQ493" s="14"/>
      <c r="AR493" s="14">
        <v>0</v>
      </c>
      <c r="AS493" s="14">
        <f t="shared" si="159"/>
        <v>0</v>
      </c>
      <c r="AT493" s="14">
        <v>0</v>
      </c>
    </row>
    <row r="494" spans="1:46" ht="13.5" customHeight="1">
      <c r="A494" s="30" t="s">
        <v>899</v>
      </c>
      <c r="B494" s="30"/>
      <c r="C494" s="30"/>
      <c r="D494" s="5" t="s">
        <v>900</v>
      </c>
      <c r="E494" s="27">
        <v>11</v>
      </c>
      <c r="F494" s="25">
        <v>11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11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  <c r="Z494" s="26">
        <v>0</v>
      </c>
      <c r="AA494" s="26">
        <v>0</v>
      </c>
      <c r="AB494" s="26">
        <v>0</v>
      </c>
      <c r="AC494" s="26">
        <v>0</v>
      </c>
      <c r="AD494" s="26">
        <v>0</v>
      </c>
      <c r="AE494" s="14">
        <f t="shared" si="155"/>
        <v>0</v>
      </c>
      <c r="AF494" s="14">
        <v>0</v>
      </c>
      <c r="AG494" s="14">
        <v>0</v>
      </c>
      <c r="AH494" s="14">
        <v>0</v>
      </c>
      <c r="AI494" s="14">
        <v>0</v>
      </c>
      <c r="AJ494" s="14">
        <v>0</v>
      </c>
      <c r="AK494" s="14">
        <v>0</v>
      </c>
      <c r="AL494" s="14">
        <f t="shared" si="156"/>
        <v>0</v>
      </c>
      <c r="AM494" s="14">
        <v>0</v>
      </c>
      <c r="AN494" s="14">
        <f t="shared" si="157"/>
        <v>0</v>
      </c>
      <c r="AO494" s="14">
        <v>0</v>
      </c>
      <c r="AP494" s="14">
        <f t="shared" si="158"/>
        <v>0</v>
      </c>
      <c r="AQ494" s="14"/>
      <c r="AR494" s="14">
        <v>0</v>
      </c>
      <c r="AS494" s="14">
        <f t="shared" si="159"/>
        <v>0</v>
      </c>
      <c r="AT494" s="14">
        <v>0</v>
      </c>
    </row>
    <row r="495" spans="1:46" ht="13.5" customHeight="1">
      <c r="A495" s="30" t="s">
        <v>901</v>
      </c>
      <c r="B495" s="30"/>
      <c r="C495" s="30"/>
      <c r="D495" s="5" t="s">
        <v>900</v>
      </c>
      <c r="E495" s="27">
        <v>11</v>
      </c>
      <c r="F495" s="25">
        <v>11</v>
      </c>
      <c r="G495" s="26">
        <v>0</v>
      </c>
      <c r="H495" s="26">
        <v>0</v>
      </c>
      <c r="I495" s="26">
        <v>0</v>
      </c>
      <c r="J495" s="26">
        <v>0</v>
      </c>
      <c r="K495" s="26">
        <v>0</v>
      </c>
      <c r="L495" s="26">
        <v>0</v>
      </c>
      <c r="M495" s="26">
        <v>11</v>
      </c>
      <c r="N495" s="26">
        <v>0</v>
      </c>
      <c r="O495" s="26">
        <v>0</v>
      </c>
      <c r="P495" s="26">
        <v>0</v>
      </c>
      <c r="Q495" s="26">
        <v>0</v>
      </c>
      <c r="R495" s="26">
        <v>0</v>
      </c>
      <c r="S495" s="26">
        <v>0</v>
      </c>
      <c r="T495" s="26">
        <v>0</v>
      </c>
      <c r="U495" s="26">
        <v>0</v>
      </c>
      <c r="V495" s="26">
        <v>0</v>
      </c>
      <c r="W495" s="26">
        <v>0</v>
      </c>
      <c r="X495" s="26">
        <v>0</v>
      </c>
      <c r="Y495" s="26">
        <v>0</v>
      </c>
      <c r="Z495" s="26">
        <v>0</v>
      </c>
      <c r="AA495" s="26">
        <v>0</v>
      </c>
      <c r="AB495" s="26">
        <v>0</v>
      </c>
      <c r="AC495" s="26">
        <v>0</v>
      </c>
      <c r="AD495" s="26">
        <v>0</v>
      </c>
      <c r="AE495" s="14">
        <f t="shared" si="155"/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4">
        <v>0</v>
      </c>
      <c r="AL495" s="14">
        <f t="shared" si="156"/>
        <v>0</v>
      </c>
      <c r="AM495" s="14">
        <v>0</v>
      </c>
      <c r="AN495" s="14">
        <f t="shared" si="157"/>
        <v>0</v>
      </c>
      <c r="AO495" s="14">
        <v>0</v>
      </c>
      <c r="AP495" s="14">
        <f t="shared" si="158"/>
        <v>0</v>
      </c>
      <c r="AQ495" s="14"/>
      <c r="AR495" s="14">
        <v>0</v>
      </c>
      <c r="AS495" s="14">
        <f t="shared" si="159"/>
        <v>0</v>
      </c>
      <c r="AT495" s="14">
        <v>0</v>
      </c>
    </row>
    <row r="496" spans="1:46" ht="13.5" customHeight="1">
      <c r="A496" s="30" t="s">
        <v>902</v>
      </c>
      <c r="B496" s="30"/>
      <c r="C496" s="30"/>
      <c r="D496" s="5" t="s">
        <v>903</v>
      </c>
      <c r="E496" s="27">
        <v>2661.8903099999998</v>
      </c>
      <c r="F496" s="25">
        <f>SUM(F497,F501,F506,F508)</f>
        <v>2661.8903099999998</v>
      </c>
      <c r="G496" s="26">
        <v>301.49060000000003</v>
      </c>
      <c r="H496" s="26">
        <v>123.5492</v>
      </c>
      <c r="I496" s="26">
        <v>157.5351</v>
      </c>
      <c r="J496" s="26">
        <v>9.7268</v>
      </c>
      <c r="K496" s="26">
        <v>0</v>
      </c>
      <c r="L496" s="26">
        <v>10.6795</v>
      </c>
      <c r="M496" s="26">
        <v>2338.143</v>
      </c>
      <c r="N496" s="26">
        <v>5.12</v>
      </c>
      <c r="O496" s="26">
        <v>0</v>
      </c>
      <c r="P496" s="26">
        <v>0</v>
      </c>
      <c r="Q496" s="26">
        <v>0</v>
      </c>
      <c r="R496" s="26">
        <v>0</v>
      </c>
      <c r="S496" s="26">
        <v>0</v>
      </c>
      <c r="T496" s="26">
        <v>0</v>
      </c>
      <c r="U496" s="26">
        <v>0</v>
      </c>
      <c r="V496" s="26">
        <v>0</v>
      </c>
      <c r="W496" s="26">
        <v>0</v>
      </c>
      <c r="X496" s="26">
        <v>0</v>
      </c>
      <c r="Y496" s="26">
        <v>0</v>
      </c>
      <c r="Z496" s="26">
        <v>10</v>
      </c>
      <c r="AA496" s="26">
        <v>0</v>
      </c>
      <c r="AB496" s="26">
        <v>0</v>
      </c>
      <c r="AC496" s="26">
        <v>0</v>
      </c>
      <c r="AD496" s="26">
        <v>0</v>
      </c>
      <c r="AE496" s="14">
        <f t="shared" si="155"/>
        <v>21.736710000000002</v>
      </c>
      <c r="AF496" s="14">
        <f aca="true" t="shared" si="160" ref="AF496:AK496">SUM(AF497,AF501,AF506,AF508)</f>
        <v>0</v>
      </c>
      <c r="AG496" s="14">
        <f t="shared" si="160"/>
        <v>0</v>
      </c>
      <c r="AH496" s="14">
        <f t="shared" si="160"/>
        <v>0</v>
      </c>
      <c r="AI496" s="14">
        <f t="shared" si="160"/>
        <v>0</v>
      </c>
      <c r="AJ496" s="14">
        <f t="shared" si="160"/>
        <v>21.736710000000002</v>
      </c>
      <c r="AK496" s="14">
        <f t="shared" si="160"/>
        <v>0</v>
      </c>
      <c r="AL496" s="14">
        <f t="shared" si="156"/>
        <v>0</v>
      </c>
      <c r="AM496" s="14">
        <f>SUM(AM497,AM501,AM506,AM508)</f>
        <v>0</v>
      </c>
      <c r="AN496" s="14">
        <f t="shared" si="157"/>
        <v>0</v>
      </c>
      <c r="AO496" s="14">
        <f>SUM(AO497,AO501,AO506,AO508)</f>
        <v>0</v>
      </c>
      <c r="AP496" s="14">
        <f t="shared" si="158"/>
        <v>0</v>
      </c>
      <c r="AQ496" s="14"/>
      <c r="AR496" s="14">
        <f>SUM(AR497,AR501,AR506,AR508)</f>
        <v>0</v>
      </c>
      <c r="AS496" s="14">
        <f t="shared" si="159"/>
        <v>0</v>
      </c>
      <c r="AT496" s="14">
        <f>SUM(AT497,AT501,AT506,AT508)</f>
        <v>0</v>
      </c>
    </row>
    <row r="497" spans="1:46" ht="13.5" customHeight="1">
      <c r="A497" s="30" t="s">
        <v>904</v>
      </c>
      <c r="B497" s="30"/>
      <c r="C497" s="30"/>
      <c r="D497" s="5" t="s">
        <v>905</v>
      </c>
      <c r="E497" s="27">
        <v>467.01491</v>
      </c>
      <c r="F497" s="25">
        <f>SUM(F498:F500)</f>
        <v>467.01491</v>
      </c>
      <c r="G497" s="26">
        <v>134.1306</v>
      </c>
      <c r="H497" s="26">
        <v>55.2423</v>
      </c>
      <c r="I497" s="26">
        <v>71.6783</v>
      </c>
      <c r="J497" s="26">
        <v>4</v>
      </c>
      <c r="K497" s="26">
        <v>0</v>
      </c>
      <c r="L497" s="26">
        <v>3.21</v>
      </c>
      <c r="M497" s="26">
        <v>322.795</v>
      </c>
      <c r="N497" s="26">
        <v>5.12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0</v>
      </c>
      <c r="Z497" s="26">
        <v>0</v>
      </c>
      <c r="AA497" s="26">
        <v>0</v>
      </c>
      <c r="AB497" s="26">
        <v>0</v>
      </c>
      <c r="AC497" s="26">
        <v>0</v>
      </c>
      <c r="AD497" s="26">
        <v>0</v>
      </c>
      <c r="AE497" s="14">
        <f t="shared" si="155"/>
        <v>9.56931</v>
      </c>
      <c r="AF497" s="14">
        <f aca="true" t="shared" si="161" ref="AF497:AK497">SUM(AF498:AF500)</f>
        <v>0</v>
      </c>
      <c r="AG497" s="14">
        <f t="shared" si="161"/>
        <v>0</v>
      </c>
      <c r="AH497" s="14">
        <f t="shared" si="161"/>
        <v>0</v>
      </c>
      <c r="AI497" s="14">
        <f t="shared" si="161"/>
        <v>0</v>
      </c>
      <c r="AJ497" s="14">
        <f t="shared" si="161"/>
        <v>9.56931</v>
      </c>
      <c r="AK497" s="14">
        <f t="shared" si="161"/>
        <v>0</v>
      </c>
      <c r="AL497" s="14">
        <f t="shared" si="156"/>
        <v>0</v>
      </c>
      <c r="AM497" s="14">
        <f>SUM(AM498:AM500)</f>
        <v>0</v>
      </c>
      <c r="AN497" s="14">
        <f t="shared" si="157"/>
        <v>0</v>
      </c>
      <c r="AO497" s="14">
        <f>SUM(AO498:AO500)</f>
        <v>0</v>
      </c>
      <c r="AP497" s="14">
        <f t="shared" si="158"/>
        <v>0</v>
      </c>
      <c r="AQ497" s="14"/>
      <c r="AR497" s="14">
        <f>SUM(AR498:AR500)</f>
        <v>0</v>
      </c>
      <c r="AS497" s="14">
        <f t="shared" si="159"/>
        <v>0</v>
      </c>
      <c r="AT497" s="14">
        <f>SUM(AT498:AT500)</f>
        <v>0</v>
      </c>
    </row>
    <row r="498" spans="1:46" ht="13.5" customHeight="1">
      <c r="A498" s="30" t="s">
        <v>906</v>
      </c>
      <c r="B498" s="30"/>
      <c r="C498" s="30"/>
      <c r="D498" s="5" t="s">
        <v>40</v>
      </c>
      <c r="E498" s="27">
        <v>160.21491</v>
      </c>
      <c r="F498" s="25">
        <v>160.21491</v>
      </c>
      <c r="G498" s="26">
        <v>134.1306</v>
      </c>
      <c r="H498" s="26">
        <v>55.2423</v>
      </c>
      <c r="I498" s="26">
        <v>71.6783</v>
      </c>
      <c r="J498" s="26">
        <v>4</v>
      </c>
      <c r="K498" s="26">
        <v>0</v>
      </c>
      <c r="L498" s="26">
        <v>3.21</v>
      </c>
      <c r="M498" s="26">
        <v>16.515</v>
      </c>
      <c r="N498" s="26">
        <v>5.12</v>
      </c>
      <c r="O498" s="26">
        <v>0</v>
      </c>
      <c r="P498" s="26">
        <v>0</v>
      </c>
      <c r="Q498" s="26">
        <v>0</v>
      </c>
      <c r="R498" s="26">
        <v>0</v>
      </c>
      <c r="S498" s="26">
        <v>0</v>
      </c>
      <c r="T498" s="26">
        <v>0</v>
      </c>
      <c r="U498" s="26">
        <v>0</v>
      </c>
      <c r="V498" s="26">
        <v>0</v>
      </c>
      <c r="W498" s="26">
        <v>0</v>
      </c>
      <c r="X498" s="26">
        <v>0</v>
      </c>
      <c r="Y498" s="26">
        <v>0</v>
      </c>
      <c r="Z498" s="26">
        <v>0</v>
      </c>
      <c r="AA498" s="26">
        <v>0</v>
      </c>
      <c r="AB498" s="26">
        <v>0</v>
      </c>
      <c r="AC498" s="26">
        <v>0</v>
      </c>
      <c r="AD498" s="26">
        <v>0</v>
      </c>
      <c r="AE498" s="14">
        <f t="shared" si="155"/>
        <v>9.56931</v>
      </c>
      <c r="AF498" s="14">
        <v>0</v>
      </c>
      <c r="AG498" s="14">
        <v>0</v>
      </c>
      <c r="AH498" s="14">
        <v>0</v>
      </c>
      <c r="AI498" s="14">
        <v>0</v>
      </c>
      <c r="AJ498" s="14">
        <v>9.56931</v>
      </c>
      <c r="AK498" s="14">
        <v>0</v>
      </c>
      <c r="AL498" s="14">
        <f t="shared" si="156"/>
        <v>0</v>
      </c>
      <c r="AM498" s="14">
        <v>0</v>
      </c>
      <c r="AN498" s="14">
        <f t="shared" si="157"/>
        <v>0</v>
      </c>
      <c r="AO498" s="14">
        <v>0</v>
      </c>
      <c r="AP498" s="14">
        <f t="shared" si="158"/>
        <v>0</v>
      </c>
      <c r="AQ498" s="14"/>
      <c r="AR498" s="14">
        <v>0</v>
      </c>
      <c r="AS498" s="14">
        <f t="shared" si="159"/>
        <v>0</v>
      </c>
      <c r="AT498" s="14">
        <v>0</v>
      </c>
    </row>
    <row r="499" spans="1:46" ht="13.5" customHeight="1">
      <c r="A499" s="30" t="s">
        <v>907</v>
      </c>
      <c r="B499" s="30"/>
      <c r="C499" s="30"/>
      <c r="D499" s="5" t="s">
        <v>42</v>
      </c>
      <c r="E499" s="27">
        <v>105.8</v>
      </c>
      <c r="F499" s="25">
        <v>105.8</v>
      </c>
      <c r="G499" s="26">
        <v>0</v>
      </c>
      <c r="H499" s="26">
        <v>0</v>
      </c>
      <c r="I499" s="26">
        <v>0</v>
      </c>
      <c r="J499" s="26">
        <v>0</v>
      </c>
      <c r="K499" s="26">
        <v>0</v>
      </c>
      <c r="L499" s="26">
        <v>0</v>
      </c>
      <c r="M499" s="26">
        <v>105.8</v>
      </c>
      <c r="N499" s="26">
        <v>0</v>
      </c>
      <c r="O499" s="26">
        <v>0</v>
      </c>
      <c r="P499" s="26">
        <v>0</v>
      </c>
      <c r="Q499" s="26">
        <v>0</v>
      </c>
      <c r="R499" s="26">
        <v>0</v>
      </c>
      <c r="S499" s="26">
        <v>0</v>
      </c>
      <c r="T499" s="26">
        <v>0</v>
      </c>
      <c r="U499" s="26">
        <v>0</v>
      </c>
      <c r="V499" s="26">
        <v>0</v>
      </c>
      <c r="W499" s="26">
        <v>0</v>
      </c>
      <c r="X499" s="26">
        <v>0</v>
      </c>
      <c r="Y499" s="26">
        <v>0</v>
      </c>
      <c r="Z499" s="26">
        <v>0</v>
      </c>
      <c r="AA499" s="26">
        <v>0</v>
      </c>
      <c r="AB499" s="26">
        <v>0</v>
      </c>
      <c r="AC499" s="26">
        <v>0</v>
      </c>
      <c r="AD499" s="26">
        <v>0</v>
      </c>
      <c r="AE499" s="14">
        <f t="shared" si="155"/>
        <v>0</v>
      </c>
      <c r="AF499" s="14">
        <v>0</v>
      </c>
      <c r="AG499" s="14">
        <v>0</v>
      </c>
      <c r="AH499" s="14">
        <v>0</v>
      </c>
      <c r="AI499" s="14">
        <v>0</v>
      </c>
      <c r="AJ499" s="14">
        <v>0</v>
      </c>
      <c r="AK499" s="14">
        <v>0</v>
      </c>
      <c r="AL499" s="14">
        <f t="shared" si="156"/>
        <v>0</v>
      </c>
      <c r="AM499" s="14">
        <v>0</v>
      </c>
      <c r="AN499" s="14">
        <f t="shared" si="157"/>
        <v>0</v>
      </c>
      <c r="AO499" s="14">
        <v>0</v>
      </c>
      <c r="AP499" s="14">
        <f t="shared" si="158"/>
        <v>0</v>
      </c>
      <c r="AQ499" s="14"/>
      <c r="AR499" s="14">
        <v>0</v>
      </c>
      <c r="AS499" s="14">
        <f t="shared" si="159"/>
        <v>0</v>
      </c>
      <c r="AT499" s="14">
        <v>0</v>
      </c>
    </row>
    <row r="500" spans="1:46" ht="13.5" customHeight="1">
      <c r="A500" s="30" t="s">
        <v>908</v>
      </c>
      <c r="B500" s="30"/>
      <c r="C500" s="30"/>
      <c r="D500" s="5" t="s">
        <v>909</v>
      </c>
      <c r="E500" s="27">
        <v>201</v>
      </c>
      <c r="F500" s="25">
        <v>201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456.678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  <c r="Z500" s="26">
        <v>0</v>
      </c>
      <c r="AA500" s="26">
        <v>0</v>
      </c>
      <c r="AB500" s="26">
        <v>0</v>
      </c>
      <c r="AC500" s="26">
        <v>0</v>
      </c>
      <c r="AD500" s="26">
        <v>0</v>
      </c>
      <c r="AE500" s="14">
        <f t="shared" si="155"/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4">
        <v>0</v>
      </c>
      <c r="AL500" s="14">
        <f t="shared" si="156"/>
        <v>0</v>
      </c>
      <c r="AM500" s="14">
        <v>0</v>
      </c>
      <c r="AN500" s="14">
        <f t="shared" si="157"/>
        <v>0</v>
      </c>
      <c r="AO500" s="14">
        <v>0</v>
      </c>
      <c r="AP500" s="14">
        <f t="shared" si="158"/>
        <v>0</v>
      </c>
      <c r="AQ500" s="14"/>
      <c r="AR500" s="14">
        <v>0</v>
      </c>
      <c r="AS500" s="14">
        <f t="shared" si="159"/>
        <v>0</v>
      </c>
      <c r="AT500" s="14">
        <v>0</v>
      </c>
    </row>
    <row r="501" spans="1:46" ht="13.5" customHeight="1">
      <c r="A501" s="30" t="s">
        <v>910</v>
      </c>
      <c r="B501" s="30"/>
      <c r="C501" s="30"/>
      <c r="D501" s="5" t="s">
        <v>911</v>
      </c>
      <c r="E501" s="27">
        <v>349.8754</v>
      </c>
      <c r="F501" s="25">
        <f>SUM(F502:F505)</f>
        <v>349.8754</v>
      </c>
      <c r="G501" s="26">
        <v>167.36</v>
      </c>
      <c r="H501" s="26">
        <v>68.3069</v>
      </c>
      <c r="I501" s="26">
        <v>85.8568</v>
      </c>
      <c r="J501" s="26">
        <v>5.7268</v>
      </c>
      <c r="K501" s="26">
        <v>0</v>
      </c>
      <c r="L501" s="26">
        <v>7.4695</v>
      </c>
      <c r="M501" s="26">
        <v>170.348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0</v>
      </c>
      <c r="V501" s="26">
        <v>0</v>
      </c>
      <c r="W501" s="26">
        <v>0</v>
      </c>
      <c r="X501" s="26">
        <v>0</v>
      </c>
      <c r="Y501" s="26">
        <v>0</v>
      </c>
      <c r="Z501" s="26">
        <v>10</v>
      </c>
      <c r="AA501" s="26">
        <v>0</v>
      </c>
      <c r="AB501" s="26">
        <v>0</v>
      </c>
      <c r="AC501" s="26">
        <v>0</v>
      </c>
      <c r="AD501" s="26">
        <v>0</v>
      </c>
      <c r="AE501" s="14">
        <f t="shared" si="155"/>
        <v>12.1674</v>
      </c>
      <c r="AF501" s="14">
        <f aca="true" t="shared" si="162" ref="AF501:AK501">SUM(AF502:AF505)</f>
        <v>0</v>
      </c>
      <c r="AG501" s="14">
        <f t="shared" si="162"/>
        <v>0</v>
      </c>
      <c r="AH501" s="14">
        <f t="shared" si="162"/>
        <v>0</v>
      </c>
      <c r="AI501" s="14">
        <f t="shared" si="162"/>
        <v>0</v>
      </c>
      <c r="AJ501" s="14">
        <f t="shared" si="162"/>
        <v>12.1674</v>
      </c>
      <c r="AK501" s="14">
        <f t="shared" si="162"/>
        <v>0</v>
      </c>
      <c r="AL501" s="14">
        <f t="shared" si="156"/>
        <v>0</v>
      </c>
      <c r="AM501" s="14">
        <f>SUM(AM502:AM505)</f>
        <v>0</v>
      </c>
      <c r="AN501" s="14">
        <f t="shared" si="157"/>
        <v>0</v>
      </c>
      <c r="AO501" s="14">
        <f>SUM(AO502:AO505)</f>
        <v>0</v>
      </c>
      <c r="AP501" s="14">
        <f t="shared" si="158"/>
        <v>0</v>
      </c>
      <c r="AQ501" s="14"/>
      <c r="AR501" s="14">
        <f>SUM(AR502:AR505)</f>
        <v>0</v>
      </c>
      <c r="AS501" s="14">
        <f t="shared" si="159"/>
        <v>0</v>
      </c>
      <c r="AT501" s="14">
        <f>SUM(AT502:AT505)</f>
        <v>0</v>
      </c>
    </row>
    <row r="502" spans="1:46" ht="13.5" customHeight="1">
      <c r="A502" s="30" t="s">
        <v>912</v>
      </c>
      <c r="B502" s="30"/>
      <c r="C502" s="30"/>
      <c r="D502" s="5" t="s">
        <v>40</v>
      </c>
      <c r="E502" s="27">
        <v>203.8754</v>
      </c>
      <c r="F502" s="25">
        <v>203.8754</v>
      </c>
      <c r="G502" s="26">
        <v>167.36</v>
      </c>
      <c r="H502" s="26">
        <v>68.3069</v>
      </c>
      <c r="I502" s="26">
        <v>85.8568</v>
      </c>
      <c r="J502" s="26">
        <v>5.7268</v>
      </c>
      <c r="K502" s="26">
        <v>0</v>
      </c>
      <c r="L502" s="26">
        <v>7.4695</v>
      </c>
      <c r="M502" s="26">
        <v>24.348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0</v>
      </c>
      <c r="V502" s="26">
        <v>0</v>
      </c>
      <c r="W502" s="26">
        <v>0</v>
      </c>
      <c r="X502" s="26">
        <v>0</v>
      </c>
      <c r="Y502" s="26">
        <v>0</v>
      </c>
      <c r="Z502" s="26">
        <v>0</v>
      </c>
      <c r="AA502" s="26">
        <v>0</v>
      </c>
      <c r="AB502" s="26">
        <v>0</v>
      </c>
      <c r="AC502" s="26">
        <v>0</v>
      </c>
      <c r="AD502" s="26">
        <v>0</v>
      </c>
      <c r="AE502" s="14">
        <f t="shared" si="155"/>
        <v>12.1674</v>
      </c>
      <c r="AF502" s="14">
        <v>0</v>
      </c>
      <c r="AG502" s="14">
        <v>0</v>
      </c>
      <c r="AH502" s="14">
        <v>0</v>
      </c>
      <c r="AI502" s="14">
        <v>0</v>
      </c>
      <c r="AJ502" s="14">
        <v>12.1674</v>
      </c>
      <c r="AK502" s="14">
        <v>0</v>
      </c>
      <c r="AL502" s="14">
        <f t="shared" si="156"/>
        <v>0</v>
      </c>
      <c r="AM502" s="14">
        <v>0</v>
      </c>
      <c r="AN502" s="14">
        <f t="shared" si="157"/>
        <v>0</v>
      </c>
      <c r="AO502" s="14">
        <v>0</v>
      </c>
      <c r="AP502" s="14">
        <f t="shared" si="158"/>
        <v>0</v>
      </c>
      <c r="AQ502" s="14"/>
      <c r="AR502" s="14">
        <v>0</v>
      </c>
      <c r="AS502" s="14">
        <f t="shared" si="159"/>
        <v>0</v>
      </c>
      <c r="AT502" s="14">
        <v>0</v>
      </c>
    </row>
    <row r="503" spans="1:46" ht="13.5" customHeight="1">
      <c r="A503" s="30" t="s">
        <v>913</v>
      </c>
      <c r="B503" s="30"/>
      <c r="C503" s="30"/>
      <c r="D503" s="5" t="s">
        <v>42</v>
      </c>
      <c r="E503" s="27">
        <v>2</v>
      </c>
      <c r="F503" s="25">
        <v>2</v>
      </c>
      <c r="G503" s="26">
        <v>0</v>
      </c>
      <c r="H503" s="26">
        <v>0</v>
      </c>
      <c r="I503" s="26">
        <v>0</v>
      </c>
      <c r="J503" s="26">
        <v>0</v>
      </c>
      <c r="K503" s="26">
        <v>0</v>
      </c>
      <c r="L503" s="26">
        <v>0</v>
      </c>
      <c r="M503" s="26">
        <v>2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0</v>
      </c>
      <c r="V503" s="26">
        <v>0</v>
      </c>
      <c r="W503" s="26">
        <v>0</v>
      </c>
      <c r="X503" s="26">
        <v>0</v>
      </c>
      <c r="Y503" s="26">
        <v>0</v>
      </c>
      <c r="Z503" s="26">
        <v>0</v>
      </c>
      <c r="AA503" s="26">
        <v>0</v>
      </c>
      <c r="AB503" s="26">
        <v>0</v>
      </c>
      <c r="AC503" s="26">
        <v>0</v>
      </c>
      <c r="AD503" s="26">
        <v>0</v>
      </c>
      <c r="AE503" s="14">
        <f t="shared" si="155"/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4">
        <v>0</v>
      </c>
      <c r="AL503" s="14">
        <f t="shared" si="156"/>
        <v>0</v>
      </c>
      <c r="AM503" s="14">
        <v>0</v>
      </c>
      <c r="AN503" s="14">
        <f t="shared" si="157"/>
        <v>0</v>
      </c>
      <c r="AO503" s="14">
        <v>0</v>
      </c>
      <c r="AP503" s="14">
        <f t="shared" si="158"/>
        <v>0</v>
      </c>
      <c r="AQ503" s="14"/>
      <c r="AR503" s="14">
        <v>0</v>
      </c>
      <c r="AS503" s="14">
        <f t="shared" si="159"/>
        <v>0</v>
      </c>
      <c r="AT503" s="14">
        <v>0</v>
      </c>
    </row>
    <row r="504" spans="1:46" ht="13.5" customHeight="1">
      <c r="A504" s="30" t="s">
        <v>914</v>
      </c>
      <c r="B504" s="30"/>
      <c r="C504" s="30"/>
      <c r="D504" s="5" t="s">
        <v>915</v>
      </c>
      <c r="E504" s="27">
        <v>98</v>
      </c>
      <c r="F504" s="25">
        <v>98</v>
      </c>
      <c r="G504" s="26">
        <v>0</v>
      </c>
      <c r="H504" s="26">
        <v>0</v>
      </c>
      <c r="I504" s="26">
        <v>0</v>
      </c>
      <c r="J504" s="26">
        <v>0</v>
      </c>
      <c r="K504" s="26">
        <v>0</v>
      </c>
      <c r="L504" s="26">
        <v>0</v>
      </c>
      <c r="M504" s="26">
        <v>98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0</v>
      </c>
      <c r="V504" s="26">
        <v>0</v>
      </c>
      <c r="W504" s="26">
        <v>0</v>
      </c>
      <c r="X504" s="26">
        <v>0</v>
      </c>
      <c r="Y504" s="26">
        <v>0</v>
      </c>
      <c r="Z504" s="26">
        <v>10</v>
      </c>
      <c r="AA504" s="26">
        <v>0</v>
      </c>
      <c r="AB504" s="26">
        <v>0</v>
      </c>
      <c r="AC504" s="26">
        <v>0</v>
      </c>
      <c r="AD504" s="26">
        <v>0</v>
      </c>
      <c r="AE504" s="14">
        <f t="shared" si="155"/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4">
        <v>0</v>
      </c>
      <c r="AL504" s="14">
        <f t="shared" si="156"/>
        <v>0</v>
      </c>
      <c r="AM504" s="14">
        <v>0</v>
      </c>
      <c r="AN504" s="14">
        <f t="shared" si="157"/>
        <v>0</v>
      </c>
      <c r="AO504" s="14">
        <v>0</v>
      </c>
      <c r="AP504" s="14">
        <f t="shared" si="158"/>
        <v>0</v>
      </c>
      <c r="AQ504" s="14"/>
      <c r="AR504" s="14">
        <v>0</v>
      </c>
      <c r="AS504" s="14">
        <f t="shared" si="159"/>
        <v>0</v>
      </c>
      <c r="AT504" s="14">
        <v>0</v>
      </c>
    </row>
    <row r="505" spans="1:46" ht="13.5" customHeight="1">
      <c r="A505" s="30" t="s">
        <v>916</v>
      </c>
      <c r="B505" s="30"/>
      <c r="C505" s="30"/>
      <c r="D505" s="5" t="s">
        <v>917</v>
      </c>
      <c r="E505" s="27">
        <v>46</v>
      </c>
      <c r="F505" s="25">
        <v>46</v>
      </c>
      <c r="G505" s="26">
        <v>0</v>
      </c>
      <c r="H505" s="26">
        <v>0</v>
      </c>
      <c r="I505" s="26">
        <v>0</v>
      </c>
      <c r="J505" s="26">
        <v>0</v>
      </c>
      <c r="K505" s="26">
        <v>0</v>
      </c>
      <c r="L505" s="26">
        <v>0</v>
      </c>
      <c r="M505" s="26">
        <v>46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0</v>
      </c>
      <c r="V505" s="26">
        <v>0</v>
      </c>
      <c r="W505" s="26">
        <v>0</v>
      </c>
      <c r="X505" s="26">
        <v>0</v>
      </c>
      <c r="Y505" s="26">
        <v>0</v>
      </c>
      <c r="Z505" s="26">
        <v>0</v>
      </c>
      <c r="AA505" s="26">
        <v>0</v>
      </c>
      <c r="AB505" s="26">
        <v>0</v>
      </c>
      <c r="AC505" s="26">
        <v>0</v>
      </c>
      <c r="AD505" s="26">
        <v>0</v>
      </c>
      <c r="AE505" s="14">
        <f t="shared" si="155"/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4">
        <v>0</v>
      </c>
      <c r="AL505" s="14">
        <f t="shared" si="156"/>
        <v>0</v>
      </c>
      <c r="AM505" s="14">
        <v>0</v>
      </c>
      <c r="AN505" s="14">
        <f t="shared" si="157"/>
        <v>0</v>
      </c>
      <c r="AO505" s="14">
        <v>0</v>
      </c>
      <c r="AP505" s="14">
        <f t="shared" si="158"/>
        <v>0</v>
      </c>
      <c r="AQ505" s="14"/>
      <c r="AR505" s="14">
        <v>0</v>
      </c>
      <c r="AS505" s="14">
        <f t="shared" si="159"/>
        <v>0</v>
      </c>
      <c r="AT505" s="14">
        <v>0</v>
      </c>
    </row>
    <row r="506" spans="1:46" ht="13.5" customHeight="1">
      <c r="A506" s="30" t="s">
        <v>918</v>
      </c>
      <c r="B506" s="30"/>
      <c r="C506" s="30"/>
      <c r="D506" s="5" t="s">
        <v>919</v>
      </c>
      <c r="E506" s="27">
        <v>1830</v>
      </c>
      <c r="F506" s="25">
        <v>1830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1830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  <c r="Z506" s="26">
        <v>0</v>
      </c>
      <c r="AA506" s="26">
        <v>0</v>
      </c>
      <c r="AB506" s="26">
        <v>0</v>
      </c>
      <c r="AC506" s="26">
        <v>0</v>
      </c>
      <c r="AD506" s="26">
        <v>0</v>
      </c>
      <c r="AE506" s="14">
        <f t="shared" si="155"/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4">
        <v>0</v>
      </c>
      <c r="AL506" s="14">
        <f t="shared" si="156"/>
        <v>0</v>
      </c>
      <c r="AM506" s="14">
        <v>0</v>
      </c>
      <c r="AN506" s="14">
        <f t="shared" si="157"/>
        <v>0</v>
      </c>
      <c r="AO506" s="14">
        <v>0</v>
      </c>
      <c r="AP506" s="14">
        <f t="shared" si="158"/>
        <v>0</v>
      </c>
      <c r="AQ506" s="14"/>
      <c r="AR506" s="14">
        <v>0</v>
      </c>
      <c r="AS506" s="14">
        <f t="shared" si="159"/>
        <v>0</v>
      </c>
      <c r="AT506" s="14">
        <v>0</v>
      </c>
    </row>
    <row r="507" spans="1:46" ht="13.5" customHeight="1">
      <c r="A507" s="30" t="s">
        <v>920</v>
      </c>
      <c r="B507" s="30"/>
      <c r="C507" s="30"/>
      <c r="D507" s="5" t="s">
        <v>921</v>
      </c>
      <c r="E507" s="27">
        <v>1830</v>
      </c>
      <c r="F507" s="25">
        <v>1830</v>
      </c>
      <c r="G507" s="26">
        <v>0</v>
      </c>
      <c r="H507" s="26">
        <v>0</v>
      </c>
      <c r="I507" s="26">
        <v>0</v>
      </c>
      <c r="J507" s="26">
        <v>0</v>
      </c>
      <c r="K507" s="26">
        <v>0</v>
      </c>
      <c r="L507" s="26">
        <v>0</v>
      </c>
      <c r="M507" s="26">
        <v>1830</v>
      </c>
      <c r="N507" s="26">
        <v>0</v>
      </c>
      <c r="O507" s="26">
        <v>0</v>
      </c>
      <c r="P507" s="26">
        <v>0</v>
      </c>
      <c r="Q507" s="26">
        <v>0</v>
      </c>
      <c r="R507" s="26">
        <v>0</v>
      </c>
      <c r="S507" s="26">
        <v>0</v>
      </c>
      <c r="T507" s="26">
        <v>0</v>
      </c>
      <c r="U507" s="26">
        <v>0</v>
      </c>
      <c r="V507" s="26">
        <v>0</v>
      </c>
      <c r="W507" s="26">
        <v>0</v>
      </c>
      <c r="X507" s="26">
        <v>0</v>
      </c>
      <c r="Y507" s="26">
        <v>0</v>
      </c>
      <c r="Z507" s="26">
        <v>0</v>
      </c>
      <c r="AA507" s="26">
        <v>0</v>
      </c>
      <c r="AB507" s="26">
        <v>0</v>
      </c>
      <c r="AC507" s="26">
        <v>0</v>
      </c>
      <c r="AD507" s="26">
        <v>0</v>
      </c>
      <c r="AE507" s="14">
        <f t="shared" si="155"/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4">
        <v>0</v>
      </c>
      <c r="AL507" s="14">
        <f t="shared" si="156"/>
        <v>0</v>
      </c>
      <c r="AM507" s="14">
        <v>0</v>
      </c>
      <c r="AN507" s="14">
        <f t="shared" si="157"/>
        <v>0</v>
      </c>
      <c r="AO507" s="14">
        <v>0</v>
      </c>
      <c r="AP507" s="14">
        <f t="shared" si="158"/>
        <v>0</v>
      </c>
      <c r="AQ507" s="14"/>
      <c r="AR507" s="14">
        <v>0</v>
      </c>
      <c r="AS507" s="14">
        <f t="shared" si="159"/>
        <v>0</v>
      </c>
      <c r="AT507" s="14">
        <v>0</v>
      </c>
    </row>
    <row r="508" spans="1:46" ht="13.5" customHeight="1">
      <c r="A508" s="30" t="s">
        <v>922</v>
      </c>
      <c r="B508" s="30"/>
      <c r="C508" s="30"/>
      <c r="D508" s="5" t="s">
        <v>923</v>
      </c>
      <c r="E508" s="27">
        <v>15</v>
      </c>
      <c r="F508" s="25">
        <v>15</v>
      </c>
      <c r="G508" s="26">
        <v>0</v>
      </c>
      <c r="H508" s="26">
        <v>0</v>
      </c>
      <c r="I508" s="26">
        <v>0</v>
      </c>
      <c r="J508" s="26">
        <v>0</v>
      </c>
      <c r="K508" s="26">
        <v>0</v>
      </c>
      <c r="L508" s="26">
        <v>0</v>
      </c>
      <c r="M508" s="26">
        <v>15</v>
      </c>
      <c r="N508" s="26">
        <v>0</v>
      </c>
      <c r="O508" s="26">
        <v>0</v>
      </c>
      <c r="P508" s="26">
        <v>0</v>
      </c>
      <c r="Q508" s="26">
        <v>0</v>
      </c>
      <c r="R508" s="26">
        <v>0</v>
      </c>
      <c r="S508" s="26">
        <v>0</v>
      </c>
      <c r="T508" s="26">
        <v>0</v>
      </c>
      <c r="U508" s="26">
        <v>0</v>
      </c>
      <c r="V508" s="26">
        <v>0</v>
      </c>
      <c r="W508" s="26">
        <v>0</v>
      </c>
      <c r="X508" s="26">
        <v>0</v>
      </c>
      <c r="Y508" s="26">
        <v>0</v>
      </c>
      <c r="Z508" s="26">
        <v>0</v>
      </c>
      <c r="AA508" s="26">
        <v>0</v>
      </c>
      <c r="AB508" s="26">
        <v>0</v>
      </c>
      <c r="AC508" s="26">
        <v>0</v>
      </c>
      <c r="AD508" s="26">
        <v>0</v>
      </c>
      <c r="AE508" s="14">
        <f t="shared" si="155"/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4">
        <v>0</v>
      </c>
      <c r="AL508" s="14">
        <f t="shared" si="156"/>
        <v>0</v>
      </c>
      <c r="AM508" s="14">
        <v>0</v>
      </c>
      <c r="AN508" s="14">
        <f t="shared" si="157"/>
        <v>0</v>
      </c>
      <c r="AO508" s="14">
        <v>0</v>
      </c>
      <c r="AP508" s="14">
        <f t="shared" si="158"/>
        <v>0</v>
      </c>
      <c r="AQ508" s="14"/>
      <c r="AR508" s="14">
        <v>0</v>
      </c>
      <c r="AS508" s="14">
        <f t="shared" si="159"/>
        <v>0</v>
      </c>
      <c r="AT508" s="14">
        <v>0</v>
      </c>
    </row>
    <row r="509" spans="1:46" ht="13.5" customHeight="1">
      <c r="A509" s="30" t="s">
        <v>924</v>
      </c>
      <c r="B509" s="30"/>
      <c r="C509" s="30"/>
      <c r="D509" s="5" t="s">
        <v>923</v>
      </c>
      <c r="E509" s="27">
        <v>15</v>
      </c>
      <c r="F509" s="25">
        <v>15</v>
      </c>
      <c r="G509" s="26">
        <v>0</v>
      </c>
      <c r="H509" s="26">
        <v>0</v>
      </c>
      <c r="I509" s="26">
        <v>0</v>
      </c>
      <c r="J509" s="26">
        <v>0</v>
      </c>
      <c r="K509" s="26">
        <v>0</v>
      </c>
      <c r="L509" s="26">
        <v>0</v>
      </c>
      <c r="M509" s="26">
        <v>15</v>
      </c>
      <c r="N509" s="26">
        <v>0</v>
      </c>
      <c r="O509" s="26">
        <v>0</v>
      </c>
      <c r="P509" s="26">
        <v>0</v>
      </c>
      <c r="Q509" s="26">
        <v>0</v>
      </c>
      <c r="R509" s="26">
        <v>0</v>
      </c>
      <c r="S509" s="26">
        <v>0</v>
      </c>
      <c r="T509" s="26">
        <v>0</v>
      </c>
      <c r="U509" s="26">
        <v>0</v>
      </c>
      <c r="V509" s="26">
        <v>0</v>
      </c>
      <c r="W509" s="26">
        <v>0</v>
      </c>
      <c r="X509" s="26">
        <v>0</v>
      </c>
      <c r="Y509" s="26">
        <v>0</v>
      </c>
      <c r="Z509" s="26">
        <v>0</v>
      </c>
      <c r="AA509" s="26">
        <v>0</v>
      </c>
      <c r="AB509" s="26">
        <v>0</v>
      </c>
      <c r="AC509" s="26">
        <v>0</v>
      </c>
      <c r="AD509" s="26">
        <v>0</v>
      </c>
      <c r="AE509" s="14">
        <f t="shared" si="155"/>
        <v>0</v>
      </c>
      <c r="AF509" s="14">
        <v>0</v>
      </c>
      <c r="AG509" s="14">
        <v>0</v>
      </c>
      <c r="AH509" s="14">
        <v>0</v>
      </c>
      <c r="AI509" s="14">
        <v>0</v>
      </c>
      <c r="AJ509" s="14">
        <v>0</v>
      </c>
      <c r="AK509" s="14">
        <v>0</v>
      </c>
      <c r="AL509" s="14">
        <f t="shared" si="156"/>
        <v>0</v>
      </c>
      <c r="AM509" s="14">
        <v>0</v>
      </c>
      <c r="AN509" s="14">
        <f t="shared" si="157"/>
        <v>0</v>
      </c>
      <c r="AO509" s="14">
        <v>0</v>
      </c>
      <c r="AP509" s="14">
        <f t="shared" si="158"/>
        <v>0</v>
      </c>
      <c r="AQ509" s="14"/>
      <c r="AR509" s="14">
        <v>0</v>
      </c>
      <c r="AS509" s="14">
        <f t="shared" si="159"/>
        <v>0</v>
      </c>
      <c r="AT509" s="14">
        <v>0</v>
      </c>
    </row>
    <row r="510" spans="1:46" ht="13.5" customHeight="1">
      <c r="A510" s="30" t="s">
        <v>925</v>
      </c>
      <c r="B510" s="30"/>
      <c r="C510" s="30"/>
      <c r="D510" s="5" t="s">
        <v>926</v>
      </c>
      <c r="E510" s="27">
        <v>4</v>
      </c>
      <c r="F510" s="25">
        <v>4</v>
      </c>
      <c r="G510" s="26">
        <v>0</v>
      </c>
      <c r="H510" s="26">
        <v>0</v>
      </c>
      <c r="I510" s="26">
        <v>0</v>
      </c>
      <c r="J510" s="26">
        <v>0</v>
      </c>
      <c r="K510" s="26">
        <v>0</v>
      </c>
      <c r="L510" s="26">
        <v>0</v>
      </c>
      <c r="M510" s="26">
        <v>4</v>
      </c>
      <c r="N510" s="26">
        <v>0</v>
      </c>
      <c r="O510" s="26">
        <v>0</v>
      </c>
      <c r="P510" s="26">
        <v>0</v>
      </c>
      <c r="Q510" s="26">
        <v>0</v>
      </c>
      <c r="R510" s="26">
        <v>0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6">
        <v>0</v>
      </c>
      <c r="Y510" s="26">
        <v>0</v>
      </c>
      <c r="Z510" s="26">
        <v>0</v>
      </c>
      <c r="AA510" s="26">
        <v>0</v>
      </c>
      <c r="AB510" s="26">
        <v>0</v>
      </c>
      <c r="AC510" s="26">
        <v>0</v>
      </c>
      <c r="AD510" s="26">
        <v>0</v>
      </c>
      <c r="AE510" s="14">
        <f t="shared" si="155"/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4">
        <v>0</v>
      </c>
      <c r="AL510" s="14">
        <f t="shared" si="156"/>
        <v>0</v>
      </c>
      <c r="AM510" s="14">
        <v>0</v>
      </c>
      <c r="AN510" s="14">
        <f t="shared" si="157"/>
        <v>0</v>
      </c>
      <c r="AO510" s="14">
        <v>0</v>
      </c>
      <c r="AP510" s="14">
        <f t="shared" si="158"/>
        <v>0</v>
      </c>
      <c r="AQ510" s="14"/>
      <c r="AR510" s="14">
        <v>0</v>
      </c>
      <c r="AS510" s="14">
        <f t="shared" si="159"/>
        <v>0</v>
      </c>
      <c r="AT510" s="14">
        <v>0</v>
      </c>
    </row>
    <row r="511" spans="1:46" ht="13.5" customHeight="1">
      <c r="A511" s="30" t="s">
        <v>927</v>
      </c>
      <c r="B511" s="30"/>
      <c r="C511" s="30"/>
      <c r="D511" s="5" t="s">
        <v>928</v>
      </c>
      <c r="E511" s="27">
        <v>4</v>
      </c>
      <c r="F511" s="25">
        <v>4</v>
      </c>
      <c r="G511" s="26">
        <v>0</v>
      </c>
      <c r="H511" s="26">
        <v>0</v>
      </c>
      <c r="I511" s="26">
        <v>0</v>
      </c>
      <c r="J511" s="26">
        <v>0</v>
      </c>
      <c r="K511" s="26">
        <v>0</v>
      </c>
      <c r="L511" s="26">
        <v>0</v>
      </c>
      <c r="M511" s="26">
        <v>4</v>
      </c>
      <c r="N511" s="26">
        <v>0</v>
      </c>
      <c r="O511" s="26">
        <v>0</v>
      </c>
      <c r="P511" s="26">
        <v>0</v>
      </c>
      <c r="Q511" s="26">
        <v>0</v>
      </c>
      <c r="R511" s="26">
        <v>0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0</v>
      </c>
      <c r="Z511" s="26">
        <v>0</v>
      </c>
      <c r="AA511" s="26">
        <v>0</v>
      </c>
      <c r="AB511" s="26">
        <v>0</v>
      </c>
      <c r="AC511" s="26">
        <v>0</v>
      </c>
      <c r="AD511" s="26">
        <v>0</v>
      </c>
      <c r="AE511" s="14">
        <f t="shared" si="155"/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4">
        <v>0</v>
      </c>
      <c r="AL511" s="14">
        <f t="shared" si="156"/>
        <v>0</v>
      </c>
      <c r="AM511" s="14">
        <v>0</v>
      </c>
      <c r="AN511" s="14">
        <f t="shared" si="157"/>
        <v>0</v>
      </c>
      <c r="AO511" s="14">
        <v>0</v>
      </c>
      <c r="AP511" s="14">
        <f t="shared" si="158"/>
        <v>0</v>
      </c>
      <c r="AQ511" s="14"/>
      <c r="AR511" s="14">
        <v>0</v>
      </c>
      <c r="AS511" s="14">
        <f t="shared" si="159"/>
        <v>0</v>
      </c>
      <c r="AT511" s="14">
        <v>0</v>
      </c>
    </row>
    <row r="512" spans="1:46" ht="13.5" customHeight="1">
      <c r="A512" s="30" t="s">
        <v>929</v>
      </c>
      <c r="B512" s="30"/>
      <c r="C512" s="30"/>
      <c r="D512" s="5" t="s">
        <v>930</v>
      </c>
      <c r="E512" s="27">
        <v>4</v>
      </c>
      <c r="F512" s="25">
        <v>4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4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  <c r="Z512" s="26">
        <v>0</v>
      </c>
      <c r="AA512" s="26">
        <v>0</v>
      </c>
      <c r="AB512" s="26">
        <v>0</v>
      </c>
      <c r="AC512" s="26">
        <v>0</v>
      </c>
      <c r="AD512" s="26">
        <v>0</v>
      </c>
      <c r="AE512" s="14">
        <f t="shared" si="155"/>
        <v>0</v>
      </c>
      <c r="AF512" s="14">
        <v>0</v>
      </c>
      <c r="AG512" s="14">
        <v>0</v>
      </c>
      <c r="AH512" s="14">
        <v>0</v>
      </c>
      <c r="AI512" s="14">
        <v>0</v>
      </c>
      <c r="AJ512" s="14">
        <v>0</v>
      </c>
      <c r="AK512" s="14">
        <v>0</v>
      </c>
      <c r="AL512" s="14">
        <f t="shared" si="156"/>
        <v>0</v>
      </c>
      <c r="AM512" s="14">
        <v>0</v>
      </c>
      <c r="AN512" s="14">
        <f t="shared" si="157"/>
        <v>0</v>
      </c>
      <c r="AO512" s="14">
        <v>0</v>
      </c>
      <c r="AP512" s="14">
        <f t="shared" si="158"/>
        <v>0</v>
      </c>
      <c r="AQ512" s="14"/>
      <c r="AR512" s="14">
        <v>0</v>
      </c>
      <c r="AS512" s="14">
        <f t="shared" si="159"/>
        <v>0</v>
      </c>
      <c r="AT512" s="14">
        <v>0</v>
      </c>
    </row>
    <row r="513" spans="1:46" ht="13.5" customHeight="1">
      <c r="A513" s="30" t="s">
        <v>931</v>
      </c>
      <c r="B513" s="30"/>
      <c r="C513" s="30"/>
      <c r="D513" s="5" t="s">
        <v>932</v>
      </c>
      <c r="E513" s="27">
        <v>22317.277074999998</v>
      </c>
      <c r="F513" s="25">
        <f>SUM(F514,F520,F524)</f>
        <v>22317.277074999998</v>
      </c>
      <c r="G513" s="26">
        <v>559.7528</v>
      </c>
      <c r="H513" s="26">
        <v>268.20785</v>
      </c>
      <c r="I513" s="26">
        <v>235.15234999999998</v>
      </c>
      <c r="J513" s="26">
        <v>11.04</v>
      </c>
      <c r="K513" s="26">
        <v>0.3436</v>
      </c>
      <c r="L513" s="26">
        <v>45.009</v>
      </c>
      <c r="M513" s="26">
        <v>21718.452145</v>
      </c>
      <c r="N513" s="26">
        <v>0</v>
      </c>
      <c r="O513" s="26">
        <v>0</v>
      </c>
      <c r="P513" s="26">
        <v>0</v>
      </c>
      <c r="Q513" s="26">
        <v>0</v>
      </c>
      <c r="R513" s="26">
        <v>0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0</v>
      </c>
      <c r="Z513" s="26">
        <v>10</v>
      </c>
      <c r="AA513" s="26">
        <v>0</v>
      </c>
      <c r="AB513" s="26">
        <v>0</v>
      </c>
      <c r="AC513" s="26">
        <v>0</v>
      </c>
      <c r="AD513" s="26">
        <v>0</v>
      </c>
      <c r="AE513" s="14">
        <f t="shared" si="155"/>
        <v>38.47213</v>
      </c>
      <c r="AF513" s="14">
        <f aca="true" t="shared" si="163" ref="AF513:AK513">SUM(AF514,AF520,AF524)</f>
        <v>0</v>
      </c>
      <c r="AG513" s="14">
        <f t="shared" si="163"/>
        <v>0</v>
      </c>
      <c r="AH513" s="14">
        <f t="shared" si="163"/>
        <v>0</v>
      </c>
      <c r="AI513" s="14">
        <f t="shared" si="163"/>
        <v>0</v>
      </c>
      <c r="AJ513" s="14">
        <f t="shared" si="163"/>
        <v>38.47213</v>
      </c>
      <c r="AK513" s="14">
        <f t="shared" si="163"/>
        <v>0</v>
      </c>
      <c r="AL513" s="14">
        <f t="shared" si="156"/>
        <v>0</v>
      </c>
      <c r="AM513" s="14">
        <f>SUM(AM514,AM520,AM524)</f>
        <v>0</v>
      </c>
      <c r="AN513" s="14">
        <f t="shared" si="157"/>
        <v>0</v>
      </c>
      <c r="AO513" s="14">
        <f>SUM(AO514,AO520,AO524)</f>
        <v>0</v>
      </c>
      <c r="AP513" s="14">
        <f t="shared" si="158"/>
        <v>0</v>
      </c>
      <c r="AQ513" s="14"/>
      <c r="AR513" s="14">
        <f>SUM(AR514,AR520,AR524)</f>
        <v>0</v>
      </c>
      <c r="AS513" s="14">
        <f t="shared" si="159"/>
        <v>0</v>
      </c>
      <c r="AT513" s="14">
        <f>SUM(AT514,AT520,AT524)</f>
        <v>0</v>
      </c>
    </row>
    <row r="514" spans="1:46" ht="13.5" customHeight="1">
      <c r="A514" s="30" t="s">
        <v>933</v>
      </c>
      <c r="B514" s="30"/>
      <c r="C514" s="30"/>
      <c r="D514" s="5" t="s">
        <v>934</v>
      </c>
      <c r="E514" s="27">
        <v>866.14623</v>
      </c>
      <c r="F514" s="25">
        <f>SUM(F515:F519)</f>
        <v>866.14623</v>
      </c>
      <c r="G514" s="26">
        <v>523.8678</v>
      </c>
      <c r="H514" s="26">
        <v>245.53695</v>
      </c>
      <c r="I514" s="26">
        <v>227.35225</v>
      </c>
      <c r="J514" s="26">
        <v>9.54</v>
      </c>
      <c r="K514" s="26">
        <v>0.3436</v>
      </c>
      <c r="L514" s="26">
        <v>41.095</v>
      </c>
      <c r="M514" s="26">
        <v>305.389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0</v>
      </c>
      <c r="AA514" s="26">
        <v>0</v>
      </c>
      <c r="AB514" s="26">
        <v>0</v>
      </c>
      <c r="AC514" s="26">
        <v>0</v>
      </c>
      <c r="AD514" s="26">
        <v>0</v>
      </c>
      <c r="AE514" s="14">
        <f t="shared" si="155"/>
        <v>35.88943</v>
      </c>
      <c r="AF514" s="14">
        <f aca="true" t="shared" si="164" ref="AF514:AK514">SUM(AF515:AF519)</f>
        <v>0</v>
      </c>
      <c r="AG514" s="14">
        <f t="shared" si="164"/>
        <v>0</v>
      </c>
      <c r="AH514" s="14">
        <f t="shared" si="164"/>
        <v>0</v>
      </c>
      <c r="AI514" s="14">
        <f t="shared" si="164"/>
        <v>0</v>
      </c>
      <c r="AJ514" s="14">
        <f t="shared" si="164"/>
        <v>35.88943</v>
      </c>
      <c r="AK514" s="14">
        <f t="shared" si="164"/>
        <v>0</v>
      </c>
      <c r="AL514" s="14">
        <f t="shared" si="156"/>
        <v>0</v>
      </c>
      <c r="AM514" s="14">
        <f>SUM(AM515:AM519)</f>
        <v>0</v>
      </c>
      <c r="AN514" s="14">
        <f t="shared" si="157"/>
        <v>0</v>
      </c>
      <c r="AO514" s="14">
        <f>SUM(AO515:AO519)</f>
        <v>0</v>
      </c>
      <c r="AP514" s="14">
        <f t="shared" si="158"/>
        <v>0</v>
      </c>
      <c r="AQ514" s="14"/>
      <c r="AR514" s="14">
        <f>SUM(AR515:AR519)</f>
        <v>0</v>
      </c>
      <c r="AS514" s="14">
        <f t="shared" si="159"/>
        <v>0</v>
      </c>
      <c r="AT514" s="14">
        <f>SUM(AT515:AT519)</f>
        <v>0</v>
      </c>
    </row>
    <row r="515" spans="1:46" ht="13.5" customHeight="1">
      <c r="A515" s="30" t="s">
        <v>935</v>
      </c>
      <c r="B515" s="30"/>
      <c r="C515" s="30"/>
      <c r="D515" s="5" t="s">
        <v>40</v>
      </c>
      <c r="E515" s="27">
        <v>642.14623</v>
      </c>
      <c r="F515" s="25">
        <v>642.14623</v>
      </c>
      <c r="G515" s="26">
        <v>523.8678</v>
      </c>
      <c r="H515" s="26">
        <v>245.53695</v>
      </c>
      <c r="I515" s="26">
        <v>227.35225</v>
      </c>
      <c r="J515" s="26">
        <v>9.54</v>
      </c>
      <c r="K515" s="26">
        <v>0.3436</v>
      </c>
      <c r="L515" s="26">
        <v>41.095</v>
      </c>
      <c r="M515" s="26">
        <v>82.389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6">
        <v>0</v>
      </c>
      <c r="AC515" s="26">
        <v>0</v>
      </c>
      <c r="AD515" s="26">
        <v>0</v>
      </c>
      <c r="AE515" s="14">
        <f t="shared" si="155"/>
        <v>35.88943</v>
      </c>
      <c r="AF515" s="14">
        <v>0</v>
      </c>
      <c r="AG515" s="14">
        <v>0</v>
      </c>
      <c r="AH515" s="14">
        <v>0</v>
      </c>
      <c r="AI515" s="14">
        <v>0</v>
      </c>
      <c r="AJ515" s="14">
        <v>35.88943</v>
      </c>
      <c r="AK515" s="14">
        <v>0</v>
      </c>
      <c r="AL515" s="14">
        <f t="shared" si="156"/>
        <v>0</v>
      </c>
      <c r="AM515" s="14">
        <v>0</v>
      </c>
      <c r="AN515" s="14">
        <f t="shared" si="157"/>
        <v>0</v>
      </c>
      <c r="AO515" s="14">
        <v>0</v>
      </c>
      <c r="AP515" s="14">
        <f t="shared" si="158"/>
        <v>0</v>
      </c>
      <c r="AQ515" s="14"/>
      <c r="AR515" s="14">
        <v>0</v>
      </c>
      <c r="AS515" s="14">
        <f t="shared" si="159"/>
        <v>0</v>
      </c>
      <c r="AT515" s="14">
        <v>0</v>
      </c>
    </row>
    <row r="516" spans="1:46" ht="13.5" customHeight="1">
      <c r="A516" s="30" t="s">
        <v>936</v>
      </c>
      <c r="B516" s="30"/>
      <c r="C516" s="30"/>
      <c r="D516" s="5" t="s">
        <v>937</v>
      </c>
      <c r="E516" s="27">
        <v>9</v>
      </c>
      <c r="F516" s="25">
        <v>9</v>
      </c>
      <c r="G516" s="26">
        <v>0</v>
      </c>
      <c r="H516" s="26">
        <v>0</v>
      </c>
      <c r="I516" s="26">
        <v>0</v>
      </c>
      <c r="J516" s="26">
        <v>0</v>
      </c>
      <c r="K516" s="26">
        <v>0</v>
      </c>
      <c r="L516" s="26">
        <v>0</v>
      </c>
      <c r="M516" s="26">
        <v>9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  <c r="Z516" s="26">
        <v>0</v>
      </c>
      <c r="AA516" s="26">
        <v>0</v>
      </c>
      <c r="AB516" s="26">
        <v>0</v>
      </c>
      <c r="AC516" s="26">
        <v>0</v>
      </c>
      <c r="AD516" s="26">
        <v>0</v>
      </c>
      <c r="AE516" s="14">
        <f t="shared" si="155"/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4">
        <v>0</v>
      </c>
      <c r="AL516" s="14">
        <f t="shared" si="156"/>
        <v>0</v>
      </c>
      <c r="AM516" s="14">
        <v>0</v>
      </c>
      <c r="AN516" s="14">
        <f t="shared" si="157"/>
        <v>0</v>
      </c>
      <c r="AO516" s="14">
        <v>0</v>
      </c>
      <c r="AP516" s="14">
        <f t="shared" si="158"/>
        <v>0</v>
      </c>
      <c r="AQ516" s="14"/>
      <c r="AR516" s="14">
        <v>0</v>
      </c>
      <c r="AS516" s="14">
        <f t="shared" si="159"/>
        <v>0</v>
      </c>
      <c r="AT516" s="14">
        <v>0</v>
      </c>
    </row>
    <row r="517" spans="1:46" ht="13.5" customHeight="1">
      <c r="A517" s="30" t="s">
        <v>938</v>
      </c>
      <c r="B517" s="30"/>
      <c r="C517" s="30"/>
      <c r="D517" s="5" t="s">
        <v>939</v>
      </c>
      <c r="E517" s="27">
        <v>35</v>
      </c>
      <c r="F517" s="25">
        <v>35</v>
      </c>
      <c r="G517" s="26">
        <v>0</v>
      </c>
      <c r="H517" s="26">
        <v>0</v>
      </c>
      <c r="I517" s="26">
        <v>0</v>
      </c>
      <c r="J517" s="26">
        <v>0</v>
      </c>
      <c r="K517" s="26">
        <v>0</v>
      </c>
      <c r="L517" s="26">
        <v>0</v>
      </c>
      <c r="M517" s="26">
        <v>35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  <c r="AD517" s="26">
        <v>0</v>
      </c>
      <c r="AE517" s="14">
        <f t="shared" si="155"/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4">
        <v>0</v>
      </c>
      <c r="AL517" s="14">
        <f t="shared" si="156"/>
        <v>0</v>
      </c>
      <c r="AM517" s="14">
        <v>0</v>
      </c>
      <c r="AN517" s="14">
        <f t="shared" si="157"/>
        <v>0</v>
      </c>
      <c r="AO517" s="14">
        <v>0</v>
      </c>
      <c r="AP517" s="14">
        <f t="shared" si="158"/>
        <v>0</v>
      </c>
      <c r="AQ517" s="14"/>
      <c r="AR517" s="14">
        <v>0</v>
      </c>
      <c r="AS517" s="14">
        <f t="shared" si="159"/>
        <v>0</v>
      </c>
      <c r="AT517" s="14">
        <v>0</v>
      </c>
    </row>
    <row r="518" spans="1:46" ht="13.5" customHeight="1">
      <c r="A518" s="30" t="s">
        <v>940</v>
      </c>
      <c r="B518" s="30"/>
      <c r="C518" s="30"/>
      <c r="D518" s="5" t="s">
        <v>941</v>
      </c>
      <c r="E518" s="27">
        <v>140</v>
      </c>
      <c r="F518" s="25">
        <v>140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139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  <c r="Z518" s="26">
        <v>0</v>
      </c>
      <c r="AA518" s="26">
        <v>0</v>
      </c>
      <c r="AB518" s="26">
        <v>0</v>
      </c>
      <c r="AC518" s="26">
        <v>0</v>
      </c>
      <c r="AD518" s="26">
        <v>0</v>
      </c>
      <c r="AE518" s="14">
        <f t="shared" si="155"/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4">
        <v>0</v>
      </c>
      <c r="AL518" s="14">
        <f t="shared" si="156"/>
        <v>0</v>
      </c>
      <c r="AM518" s="14">
        <v>0</v>
      </c>
      <c r="AN518" s="14">
        <f t="shared" si="157"/>
        <v>0</v>
      </c>
      <c r="AO518" s="14">
        <v>0</v>
      </c>
      <c r="AP518" s="14">
        <f t="shared" si="158"/>
        <v>0</v>
      </c>
      <c r="AQ518" s="14"/>
      <c r="AR518" s="14">
        <v>0</v>
      </c>
      <c r="AS518" s="14">
        <f t="shared" si="159"/>
        <v>0</v>
      </c>
      <c r="AT518" s="14">
        <v>0</v>
      </c>
    </row>
    <row r="519" spans="1:46" ht="13.5" customHeight="1">
      <c r="A519" s="30" t="s">
        <v>942</v>
      </c>
      <c r="B519" s="30"/>
      <c r="C519" s="30"/>
      <c r="D519" s="5" t="s">
        <v>943</v>
      </c>
      <c r="E519" s="27">
        <v>40</v>
      </c>
      <c r="F519" s="25">
        <v>40</v>
      </c>
      <c r="G519" s="26">
        <v>0</v>
      </c>
      <c r="H519" s="26">
        <v>0</v>
      </c>
      <c r="I519" s="26">
        <v>0</v>
      </c>
      <c r="J519" s="26">
        <v>0</v>
      </c>
      <c r="K519" s="26">
        <v>0</v>
      </c>
      <c r="L519" s="26">
        <v>0</v>
      </c>
      <c r="M519" s="26">
        <v>40</v>
      </c>
      <c r="N519" s="26">
        <v>0</v>
      </c>
      <c r="O519" s="26">
        <v>0</v>
      </c>
      <c r="P519" s="26">
        <v>0</v>
      </c>
      <c r="Q519" s="26">
        <v>0</v>
      </c>
      <c r="R519" s="26">
        <v>0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0</v>
      </c>
      <c r="Z519" s="26">
        <v>0</v>
      </c>
      <c r="AA519" s="26">
        <v>0</v>
      </c>
      <c r="AB519" s="26">
        <v>0</v>
      </c>
      <c r="AC519" s="26">
        <v>0</v>
      </c>
      <c r="AD519" s="26">
        <v>0</v>
      </c>
      <c r="AE519" s="14">
        <f t="shared" si="155"/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4">
        <v>0</v>
      </c>
      <c r="AL519" s="14">
        <f t="shared" si="156"/>
        <v>0</v>
      </c>
      <c r="AM519" s="14">
        <v>0</v>
      </c>
      <c r="AN519" s="14">
        <f t="shared" si="157"/>
        <v>0</v>
      </c>
      <c r="AO519" s="14">
        <v>0</v>
      </c>
      <c r="AP519" s="14">
        <f t="shared" si="158"/>
        <v>0</v>
      </c>
      <c r="AQ519" s="14"/>
      <c r="AR519" s="14">
        <v>0</v>
      </c>
      <c r="AS519" s="14">
        <f t="shared" si="159"/>
        <v>0</v>
      </c>
      <c r="AT519" s="14">
        <v>0</v>
      </c>
    </row>
    <row r="520" spans="1:46" ht="13.5" customHeight="1">
      <c r="A520" s="30" t="s">
        <v>944</v>
      </c>
      <c r="B520" s="30"/>
      <c r="C520" s="30"/>
      <c r="D520" s="5" t="s">
        <v>945</v>
      </c>
      <c r="E520" s="27">
        <v>21211.829145</v>
      </c>
      <c r="F520" s="25">
        <f>SUM(F521:F523)</f>
        <v>21211.829145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21212.229145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  <c r="Z520" s="26">
        <v>10</v>
      </c>
      <c r="AA520" s="26">
        <v>0</v>
      </c>
      <c r="AB520" s="26">
        <v>0</v>
      </c>
      <c r="AC520" s="26">
        <v>0</v>
      </c>
      <c r="AD520" s="26">
        <v>0</v>
      </c>
      <c r="AE520" s="14">
        <f t="shared" si="155"/>
        <v>0</v>
      </c>
      <c r="AF520" s="14">
        <f aca="true" t="shared" si="165" ref="AF520:AK520">SUM(AF521:AF523)</f>
        <v>0</v>
      </c>
      <c r="AG520" s="14">
        <f t="shared" si="165"/>
        <v>0</v>
      </c>
      <c r="AH520" s="14">
        <f t="shared" si="165"/>
        <v>0</v>
      </c>
      <c r="AI520" s="14">
        <f t="shared" si="165"/>
        <v>0</v>
      </c>
      <c r="AJ520" s="14">
        <f t="shared" si="165"/>
        <v>0</v>
      </c>
      <c r="AK520" s="14">
        <f t="shared" si="165"/>
        <v>0</v>
      </c>
      <c r="AL520" s="14">
        <f t="shared" si="156"/>
        <v>0</v>
      </c>
      <c r="AM520" s="14">
        <f>SUM(AM521:AM523)</f>
        <v>0</v>
      </c>
      <c r="AN520" s="14">
        <f t="shared" si="157"/>
        <v>0</v>
      </c>
      <c r="AO520" s="14">
        <f>SUM(AO521:AO523)</f>
        <v>0</v>
      </c>
      <c r="AP520" s="14">
        <f t="shared" si="158"/>
        <v>0</v>
      </c>
      <c r="AQ520" s="14"/>
      <c r="AR520" s="14">
        <f>SUM(AR521:AR523)</f>
        <v>0</v>
      </c>
      <c r="AS520" s="14">
        <f t="shared" si="159"/>
        <v>0</v>
      </c>
      <c r="AT520" s="14">
        <f>SUM(AT521:AT523)</f>
        <v>0</v>
      </c>
    </row>
    <row r="521" spans="1:46" ht="13.5" customHeight="1">
      <c r="A521" s="30" t="s">
        <v>946</v>
      </c>
      <c r="B521" s="30"/>
      <c r="C521" s="30"/>
      <c r="D521" s="5" t="s">
        <v>947</v>
      </c>
      <c r="E521" s="27">
        <v>76.22914499999999</v>
      </c>
      <c r="F521" s="25">
        <v>76.22914499999999</v>
      </c>
      <c r="G521" s="26">
        <v>0</v>
      </c>
      <c r="H521" s="26">
        <v>0</v>
      </c>
      <c r="I521" s="26">
        <v>0</v>
      </c>
      <c r="J521" s="26">
        <v>0</v>
      </c>
      <c r="K521" s="26">
        <v>0</v>
      </c>
      <c r="L521" s="26">
        <v>0</v>
      </c>
      <c r="M521" s="26">
        <v>76.22914499999999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0</v>
      </c>
      <c r="X521" s="26">
        <v>0</v>
      </c>
      <c r="Y521" s="26">
        <v>0</v>
      </c>
      <c r="Z521" s="26">
        <v>0</v>
      </c>
      <c r="AA521" s="26">
        <v>0</v>
      </c>
      <c r="AB521" s="26">
        <v>0</v>
      </c>
      <c r="AC521" s="26">
        <v>0</v>
      </c>
      <c r="AD521" s="26">
        <v>0</v>
      </c>
      <c r="AE521" s="14">
        <f t="shared" si="155"/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4">
        <v>0</v>
      </c>
      <c r="AL521" s="14">
        <f t="shared" si="156"/>
        <v>0</v>
      </c>
      <c r="AM521" s="14">
        <v>0</v>
      </c>
      <c r="AN521" s="14">
        <f t="shared" si="157"/>
        <v>0</v>
      </c>
      <c r="AO521" s="14">
        <v>0</v>
      </c>
      <c r="AP521" s="14">
        <f t="shared" si="158"/>
        <v>0</v>
      </c>
      <c r="AQ521" s="14"/>
      <c r="AR521" s="14">
        <v>0</v>
      </c>
      <c r="AS521" s="14">
        <f t="shared" si="159"/>
        <v>0</v>
      </c>
      <c r="AT521" s="14">
        <v>0</v>
      </c>
    </row>
    <row r="522" spans="1:46" ht="13.5" customHeight="1">
      <c r="A522" s="30" t="s">
        <v>948</v>
      </c>
      <c r="B522" s="30"/>
      <c r="C522" s="30"/>
      <c r="D522" s="5" t="s">
        <v>949</v>
      </c>
      <c r="E522" s="27">
        <v>19475</v>
      </c>
      <c r="F522" s="25">
        <v>19475</v>
      </c>
      <c r="G522" s="26">
        <v>0</v>
      </c>
      <c r="H522" s="26">
        <v>0</v>
      </c>
      <c r="I522" s="26">
        <v>0</v>
      </c>
      <c r="J522" s="26">
        <v>0</v>
      </c>
      <c r="K522" s="26">
        <v>0</v>
      </c>
      <c r="L522" s="26">
        <v>0</v>
      </c>
      <c r="M522" s="26">
        <v>19475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0</v>
      </c>
      <c r="X522" s="26">
        <v>0</v>
      </c>
      <c r="Y522" s="26">
        <v>0</v>
      </c>
      <c r="Z522" s="26">
        <v>0</v>
      </c>
      <c r="AA522" s="26">
        <v>0</v>
      </c>
      <c r="AB522" s="26">
        <v>0</v>
      </c>
      <c r="AC522" s="26">
        <v>0</v>
      </c>
      <c r="AD522" s="26">
        <v>0</v>
      </c>
      <c r="AE522" s="14">
        <f t="shared" si="155"/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4">
        <v>0</v>
      </c>
      <c r="AL522" s="14">
        <f t="shared" si="156"/>
        <v>0</v>
      </c>
      <c r="AM522" s="14">
        <v>0</v>
      </c>
      <c r="AN522" s="14">
        <f t="shared" si="157"/>
        <v>0</v>
      </c>
      <c r="AO522" s="14">
        <v>0</v>
      </c>
      <c r="AP522" s="14">
        <f t="shared" si="158"/>
        <v>0</v>
      </c>
      <c r="AQ522" s="14"/>
      <c r="AR522" s="14">
        <v>0</v>
      </c>
      <c r="AS522" s="14">
        <f t="shared" si="159"/>
        <v>0</v>
      </c>
      <c r="AT522" s="14">
        <v>0</v>
      </c>
    </row>
    <row r="523" spans="1:46" ht="13.5" customHeight="1">
      <c r="A523" s="30" t="s">
        <v>950</v>
      </c>
      <c r="B523" s="30"/>
      <c r="C523" s="30"/>
      <c r="D523" s="5" t="s">
        <v>951</v>
      </c>
      <c r="E523" s="27">
        <v>1660.6</v>
      </c>
      <c r="F523" s="25">
        <v>1660.6</v>
      </c>
      <c r="G523" s="26">
        <v>0</v>
      </c>
      <c r="H523" s="26">
        <v>0</v>
      </c>
      <c r="I523" s="26">
        <v>0</v>
      </c>
      <c r="J523" s="26">
        <v>0</v>
      </c>
      <c r="K523" s="26">
        <v>0</v>
      </c>
      <c r="L523" s="26">
        <v>0</v>
      </c>
      <c r="M523" s="26">
        <v>1661</v>
      </c>
      <c r="N523" s="26">
        <v>0</v>
      </c>
      <c r="O523" s="26">
        <v>0</v>
      </c>
      <c r="P523" s="26">
        <v>0</v>
      </c>
      <c r="Q523" s="26">
        <v>0</v>
      </c>
      <c r="R523" s="26">
        <v>0</v>
      </c>
      <c r="S523" s="26">
        <v>0</v>
      </c>
      <c r="T523" s="26">
        <v>0</v>
      </c>
      <c r="U523" s="26">
        <v>0</v>
      </c>
      <c r="V523" s="26">
        <v>0</v>
      </c>
      <c r="W523" s="26">
        <v>0</v>
      </c>
      <c r="X523" s="26">
        <v>0</v>
      </c>
      <c r="Y523" s="26">
        <v>0</v>
      </c>
      <c r="Z523" s="26">
        <v>10</v>
      </c>
      <c r="AA523" s="26">
        <v>0</v>
      </c>
      <c r="AB523" s="26">
        <v>0</v>
      </c>
      <c r="AC523" s="26">
        <v>0</v>
      </c>
      <c r="AD523" s="26">
        <v>0</v>
      </c>
      <c r="AE523" s="14">
        <f t="shared" si="155"/>
        <v>0</v>
      </c>
      <c r="AF523" s="14">
        <v>0</v>
      </c>
      <c r="AG523" s="14">
        <v>0</v>
      </c>
      <c r="AH523" s="14">
        <v>0</v>
      </c>
      <c r="AI523" s="14">
        <v>0</v>
      </c>
      <c r="AJ523" s="14">
        <v>0</v>
      </c>
      <c r="AK523" s="14">
        <v>0</v>
      </c>
      <c r="AL523" s="14">
        <f t="shared" si="156"/>
        <v>0</v>
      </c>
      <c r="AM523" s="14">
        <v>0</v>
      </c>
      <c r="AN523" s="14">
        <f t="shared" si="157"/>
        <v>0</v>
      </c>
      <c r="AO523" s="14">
        <v>0</v>
      </c>
      <c r="AP523" s="14">
        <f t="shared" si="158"/>
        <v>0</v>
      </c>
      <c r="AQ523" s="14"/>
      <c r="AR523" s="14">
        <v>0</v>
      </c>
      <c r="AS523" s="14">
        <f t="shared" si="159"/>
        <v>0</v>
      </c>
      <c r="AT523" s="14">
        <v>0</v>
      </c>
    </row>
    <row r="524" spans="1:46" ht="13.5" customHeight="1">
      <c r="A524" s="30" t="s">
        <v>952</v>
      </c>
      <c r="B524" s="30"/>
      <c r="C524" s="30"/>
      <c r="D524" s="5" t="s">
        <v>953</v>
      </c>
      <c r="E524" s="27">
        <v>239.3017</v>
      </c>
      <c r="F524" s="25">
        <v>239.3017</v>
      </c>
      <c r="G524" s="26">
        <v>35.885</v>
      </c>
      <c r="H524" s="26">
        <v>22.6709</v>
      </c>
      <c r="I524" s="26">
        <v>7.8001</v>
      </c>
      <c r="J524" s="26">
        <v>1.5</v>
      </c>
      <c r="K524" s="26">
        <v>0</v>
      </c>
      <c r="L524" s="26">
        <v>3.914</v>
      </c>
      <c r="M524" s="26">
        <v>200.834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  <c r="Z524" s="26">
        <v>0</v>
      </c>
      <c r="AA524" s="26">
        <v>0</v>
      </c>
      <c r="AB524" s="26">
        <v>0</v>
      </c>
      <c r="AC524" s="26">
        <v>0</v>
      </c>
      <c r="AD524" s="26">
        <v>0</v>
      </c>
      <c r="AE524" s="14">
        <f t="shared" si="155"/>
        <v>2.5827</v>
      </c>
      <c r="AF524" s="14">
        <v>0</v>
      </c>
      <c r="AG524" s="14">
        <v>0</v>
      </c>
      <c r="AH524" s="14">
        <v>0</v>
      </c>
      <c r="AI524" s="14">
        <v>0</v>
      </c>
      <c r="AJ524" s="14">
        <v>2.5827</v>
      </c>
      <c r="AK524" s="14">
        <v>0</v>
      </c>
      <c r="AL524" s="14">
        <f t="shared" si="156"/>
        <v>0</v>
      </c>
      <c r="AM524" s="14">
        <v>0</v>
      </c>
      <c r="AN524" s="14">
        <f t="shared" si="157"/>
        <v>0</v>
      </c>
      <c r="AO524" s="14">
        <v>0</v>
      </c>
      <c r="AP524" s="14">
        <f t="shared" si="158"/>
        <v>0</v>
      </c>
      <c r="AQ524" s="14"/>
      <c r="AR524" s="14">
        <v>0</v>
      </c>
      <c r="AS524" s="14">
        <f t="shared" si="159"/>
        <v>0</v>
      </c>
      <c r="AT524" s="14">
        <v>0</v>
      </c>
    </row>
    <row r="525" spans="1:46" ht="13.5" customHeight="1">
      <c r="A525" s="30" t="s">
        <v>954</v>
      </c>
      <c r="B525" s="30"/>
      <c r="C525" s="30"/>
      <c r="D525" s="5" t="s">
        <v>955</v>
      </c>
      <c r="E525" s="27">
        <v>64.3017</v>
      </c>
      <c r="F525" s="25">
        <v>64.3017</v>
      </c>
      <c r="G525" s="26">
        <v>35.885</v>
      </c>
      <c r="H525" s="26">
        <v>22.6709</v>
      </c>
      <c r="I525" s="26">
        <v>7.8001</v>
      </c>
      <c r="J525" s="26">
        <v>1.5</v>
      </c>
      <c r="K525" s="26">
        <v>0</v>
      </c>
      <c r="L525" s="26">
        <v>3.914</v>
      </c>
      <c r="M525" s="26">
        <v>25.834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0</v>
      </c>
      <c r="V525" s="26">
        <v>0</v>
      </c>
      <c r="W525" s="26">
        <v>0</v>
      </c>
      <c r="X525" s="26">
        <v>0</v>
      </c>
      <c r="Y525" s="26">
        <v>0</v>
      </c>
      <c r="Z525" s="26">
        <v>0</v>
      </c>
      <c r="AA525" s="26">
        <v>0</v>
      </c>
      <c r="AB525" s="26">
        <v>0</v>
      </c>
      <c r="AC525" s="26">
        <v>0</v>
      </c>
      <c r="AD525" s="26">
        <v>0</v>
      </c>
      <c r="AE525" s="14">
        <f t="shared" si="155"/>
        <v>2.5827</v>
      </c>
      <c r="AF525" s="14">
        <v>0</v>
      </c>
      <c r="AG525" s="14">
        <v>0</v>
      </c>
      <c r="AH525" s="14">
        <v>0</v>
      </c>
      <c r="AI525" s="14">
        <v>0</v>
      </c>
      <c r="AJ525" s="14">
        <v>2.5827</v>
      </c>
      <c r="AK525" s="14">
        <v>0</v>
      </c>
      <c r="AL525" s="14">
        <f t="shared" si="156"/>
        <v>0</v>
      </c>
      <c r="AM525" s="14">
        <v>0</v>
      </c>
      <c r="AN525" s="14">
        <f t="shared" si="157"/>
        <v>0</v>
      </c>
      <c r="AO525" s="14">
        <v>0</v>
      </c>
      <c r="AP525" s="14">
        <f t="shared" si="158"/>
        <v>0</v>
      </c>
      <c r="AQ525" s="14"/>
      <c r="AR525" s="14">
        <v>0</v>
      </c>
      <c r="AS525" s="14">
        <f t="shared" si="159"/>
        <v>0</v>
      </c>
      <c r="AT525" s="14">
        <v>0</v>
      </c>
    </row>
    <row r="526" spans="1:46" ht="13.5" customHeight="1">
      <c r="A526" s="30" t="s">
        <v>956</v>
      </c>
      <c r="B526" s="30"/>
      <c r="C526" s="30"/>
      <c r="D526" s="5" t="s">
        <v>957</v>
      </c>
      <c r="E526" s="27">
        <v>175</v>
      </c>
      <c r="F526" s="25">
        <v>175</v>
      </c>
      <c r="G526" s="26">
        <v>0</v>
      </c>
      <c r="H526" s="26">
        <v>0</v>
      </c>
      <c r="I526" s="26">
        <v>0</v>
      </c>
      <c r="J526" s="26">
        <v>0</v>
      </c>
      <c r="K526" s="26">
        <v>0</v>
      </c>
      <c r="L526" s="26">
        <v>0</v>
      </c>
      <c r="M526" s="26">
        <v>175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0</v>
      </c>
      <c r="V526" s="26">
        <v>0</v>
      </c>
      <c r="W526" s="26">
        <v>0</v>
      </c>
      <c r="X526" s="26">
        <v>0</v>
      </c>
      <c r="Y526" s="26">
        <v>0</v>
      </c>
      <c r="Z526" s="26">
        <v>0</v>
      </c>
      <c r="AA526" s="26">
        <v>0</v>
      </c>
      <c r="AB526" s="26">
        <v>0</v>
      </c>
      <c r="AC526" s="26">
        <v>0</v>
      </c>
      <c r="AD526" s="26">
        <v>0</v>
      </c>
      <c r="AE526" s="14">
        <f t="shared" si="155"/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4">
        <v>0</v>
      </c>
      <c r="AL526" s="14">
        <f t="shared" si="156"/>
        <v>0</v>
      </c>
      <c r="AM526" s="14">
        <v>0</v>
      </c>
      <c r="AN526" s="14">
        <f t="shared" si="157"/>
        <v>0</v>
      </c>
      <c r="AO526" s="14">
        <v>0</v>
      </c>
      <c r="AP526" s="14">
        <f t="shared" si="158"/>
        <v>0</v>
      </c>
      <c r="AQ526" s="14"/>
      <c r="AR526" s="14">
        <v>0</v>
      </c>
      <c r="AS526" s="14">
        <f t="shared" si="159"/>
        <v>0</v>
      </c>
      <c r="AT526" s="14">
        <v>0</v>
      </c>
    </row>
    <row r="527" spans="1:46" ht="13.5" customHeight="1">
      <c r="A527" s="30" t="s">
        <v>71</v>
      </c>
      <c r="B527" s="30"/>
      <c r="C527" s="30"/>
      <c r="D527" s="5" t="s">
        <v>958</v>
      </c>
      <c r="E527" s="27">
        <v>4468</v>
      </c>
      <c r="F527" s="25">
        <v>4468</v>
      </c>
      <c r="G527" s="26">
        <v>0</v>
      </c>
      <c r="H527" s="26">
        <v>0</v>
      </c>
      <c r="I527" s="26">
        <v>0</v>
      </c>
      <c r="J527" s="26">
        <v>0</v>
      </c>
      <c r="K527" s="26">
        <v>0</v>
      </c>
      <c r="L527" s="26">
        <v>0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0</v>
      </c>
      <c r="V527" s="26">
        <v>0</v>
      </c>
      <c r="W527" s="26">
        <v>0</v>
      </c>
      <c r="X527" s="26">
        <v>0</v>
      </c>
      <c r="Y527" s="26">
        <v>0</v>
      </c>
      <c r="Z527" s="26">
        <v>0</v>
      </c>
      <c r="AA527" s="26">
        <v>0</v>
      </c>
      <c r="AB527" s="26">
        <v>0</v>
      </c>
      <c r="AC527" s="26">
        <v>0</v>
      </c>
      <c r="AD527" s="26">
        <v>0</v>
      </c>
      <c r="AE527" s="14">
        <f t="shared" si="155"/>
        <v>4468</v>
      </c>
      <c r="AF527" s="14">
        <v>0</v>
      </c>
      <c r="AG527" s="14">
        <v>0</v>
      </c>
      <c r="AH527" s="14">
        <v>0</v>
      </c>
      <c r="AI527" s="14">
        <v>4468</v>
      </c>
      <c r="AJ527" s="14">
        <v>0</v>
      </c>
      <c r="AK527" s="14">
        <v>0</v>
      </c>
      <c r="AL527" s="14">
        <f t="shared" si="156"/>
        <v>0</v>
      </c>
      <c r="AM527" s="14">
        <v>0</v>
      </c>
      <c r="AN527" s="14">
        <f t="shared" si="157"/>
        <v>0</v>
      </c>
      <c r="AO527" s="14">
        <v>0</v>
      </c>
      <c r="AP527" s="14">
        <f t="shared" si="158"/>
        <v>0</v>
      </c>
      <c r="AQ527" s="14"/>
      <c r="AR527" s="14">
        <v>0</v>
      </c>
      <c r="AS527" s="14">
        <f t="shared" si="159"/>
        <v>0</v>
      </c>
      <c r="AT527" s="14">
        <v>0</v>
      </c>
    </row>
    <row r="528" spans="1:46" ht="13.5" customHeight="1">
      <c r="A528" s="30" t="s">
        <v>959</v>
      </c>
      <c r="B528" s="30"/>
      <c r="C528" s="30"/>
      <c r="D528" s="5" t="s">
        <v>960</v>
      </c>
      <c r="E528" s="27">
        <v>4468</v>
      </c>
      <c r="F528" s="25">
        <v>4468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>
        <v>0</v>
      </c>
      <c r="AB528" s="26">
        <v>0</v>
      </c>
      <c r="AC528" s="26">
        <v>0</v>
      </c>
      <c r="AD528" s="26">
        <v>0</v>
      </c>
      <c r="AE528" s="14">
        <f t="shared" si="155"/>
        <v>4468</v>
      </c>
      <c r="AF528" s="14">
        <v>0</v>
      </c>
      <c r="AG528" s="14">
        <v>0</v>
      </c>
      <c r="AH528" s="14">
        <v>0</v>
      </c>
      <c r="AI528" s="14">
        <v>4468</v>
      </c>
      <c r="AJ528" s="14">
        <v>0</v>
      </c>
      <c r="AK528" s="14">
        <v>0</v>
      </c>
      <c r="AL528" s="14">
        <f t="shared" si="156"/>
        <v>0</v>
      </c>
      <c r="AM528" s="14">
        <v>0</v>
      </c>
      <c r="AN528" s="14">
        <f t="shared" si="157"/>
        <v>0</v>
      </c>
      <c r="AO528" s="14">
        <v>0</v>
      </c>
      <c r="AP528" s="14">
        <f t="shared" si="158"/>
        <v>0</v>
      </c>
      <c r="AQ528" s="14"/>
      <c r="AR528" s="14">
        <v>0</v>
      </c>
      <c r="AS528" s="14">
        <f t="shared" si="159"/>
        <v>0</v>
      </c>
      <c r="AT528" s="14">
        <v>0</v>
      </c>
    </row>
    <row r="529" spans="1:46" ht="13.5" customHeight="1">
      <c r="A529" s="30" t="s">
        <v>961</v>
      </c>
      <c r="B529" s="30"/>
      <c r="C529" s="30"/>
      <c r="D529" s="5" t="s">
        <v>28</v>
      </c>
      <c r="E529" s="27">
        <v>4468</v>
      </c>
      <c r="F529" s="25">
        <v>4468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  <c r="Z529" s="26">
        <v>0</v>
      </c>
      <c r="AA529" s="26">
        <v>0</v>
      </c>
      <c r="AB529" s="26">
        <v>0</v>
      </c>
      <c r="AC529" s="26">
        <v>0</v>
      </c>
      <c r="AD529" s="26">
        <v>0</v>
      </c>
      <c r="AE529" s="14">
        <f t="shared" si="155"/>
        <v>4468</v>
      </c>
      <c r="AF529" s="14">
        <v>0</v>
      </c>
      <c r="AG529" s="14">
        <v>0</v>
      </c>
      <c r="AH529" s="14">
        <v>0</v>
      </c>
      <c r="AI529" s="14">
        <v>4468</v>
      </c>
      <c r="AJ529" s="14">
        <v>0</v>
      </c>
      <c r="AK529" s="14">
        <v>0</v>
      </c>
      <c r="AL529" s="14">
        <f t="shared" si="156"/>
        <v>0</v>
      </c>
      <c r="AM529" s="14">
        <v>0</v>
      </c>
      <c r="AN529" s="14">
        <f t="shared" si="157"/>
        <v>0</v>
      </c>
      <c r="AO529" s="14">
        <v>0</v>
      </c>
      <c r="AP529" s="14">
        <f t="shared" si="158"/>
        <v>0</v>
      </c>
      <c r="AQ529" s="14"/>
      <c r="AR529" s="14">
        <v>0</v>
      </c>
      <c r="AS529" s="14">
        <f t="shared" si="159"/>
        <v>0</v>
      </c>
      <c r="AT529" s="14">
        <v>0</v>
      </c>
    </row>
    <row r="530" spans="1:46" ht="13.5" customHeight="1">
      <c r="A530" s="30" t="s">
        <v>84</v>
      </c>
      <c r="B530" s="30"/>
      <c r="C530" s="30"/>
      <c r="D530" s="5" t="s">
        <v>962</v>
      </c>
      <c r="E530" s="27">
        <v>3991.28955</v>
      </c>
      <c r="F530" s="25">
        <f>SUM(F531,F537)</f>
        <v>3991.28955</v>
      </c>
      <c r="G530" s="26">
        <v>162.19505</v>
      </c>
      <c r="H530" s="26">
        <v>65.5661</v>
      </c>
      <c r="I530" s="26">
        <v>87.80965</v>
      </c>
      <c r="J530" s="26">
        <v>4.4233</v>
      </c>
      <c r="K530" s="26">
        <v>0</v>
      </c>
      <c r="L530" s="26">
        <v>4.396</v>
      </c>
      <c r="M530" s="26">
        <v>3817.2165</v>
      </c>
      <c r="N530" s="26">
        <v>6.08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  <c r="Z530" s="26">
        <v>10</v>
      </c>
      <c r="AA530" s="26">
        <v>0</v>
      </c>
      <c r="AB530" s="26">
        <v>0</v>
      </c>
      <c r="AC530" s="26">
        <v>0</v>
      </c>
      <c r="AD530" s="26">
        <v>0</v>
      </c>
      <c r="AE530" s="14">
        <f aca="true" t="shared" si="166" ref="AE530:AT530">SUM(AE531,AE537)</f>
        <v>11.878</v>
      </c>
      <c r="AF530" s="14">
        <f t="shared" si="166"/>
        <v>0</v>
      </c>
      <c r="AG530" s="14">
        <f t="shared" si="166"/>
        <v>0</v>
      </c>
      <c r="AH530" s="14">
        <f t="shared" si="166"/>
        <v>0</v>
      </c>
      <c r="AI530" s="14">
        <f t="shared" si="166"/>
        <v>0</v>
      </c>
      <c r="AJ530" s="14">
        <f t="shared" si="166"/>
        <v>11.878</v>
      </c>
      <c r="AK530" s="14">
        <f t="shared" si="166"/>
        <v>0</v>
      </c>
      <c r="AL530" s="14">
        <f t="shared" si="166"/>
        <v>0</v>
      </c>
      <c r="AM530" s="14">
        <f t="shared" si="166"/>
        <v>0</v>
      </c>
      <c r="AN530" s="14">
        <f t="shared" si="166"/>
        <v>0</v>
      </c>
      <c r="AO530" s="14">
        <f t="shared" si="166"/>
        <v>0</v>
      </c>
      <c r="AP530" s="14">
        <f t="shared" si="166"/>
        <v>0</v>
      </c>
      <c r="AQ530" s="14">
        <f t="shared" si="166"/>
        <v>0</v>
      </c>
      <c r="AR530" s="14">
        <f t="shared" si="166"/>
        <v>0</v>
      </c>
      <c r="AS530" s="14">
        <f t="shared" si="166"/>
        <v>0</v>
      </c>
      <c r="AT530" s="14">
        <f t="shared" si="166"/>
        <v>0</v>
      </c>
    </row>
    <row r="531" spans="1:46" ht="13.5" customHeight="1">
      <c r="A531" s="30" t="s">
        <v>963</v>
      </c>
      <c r="B531" s="30"/>
      <c r="C531" s="30"/>
      <c r="D531" s="5" t="s">
        <v>964</v>
      </c>
      <c r="E531" s="27">
        <v>3948.80154</v>
      </c>
      <c r="F531" s="25">
        <f>SUM(F532:F536)</f>
        <v>3948.80154</v>
      </c>
      <c r="G531" s="26">
        <v>151.45675</v>
      </c>
      <c r="H531" s="26">
        <v>60.0734</v>
      </c>
      <c r="I531" s="26">
        <v>83.01405</v>
      </c>
      <c r="J531" s="26">
        <v>4.4233</v>
      </c>
      <c r="K531" s="26">
        <v>0</v>
      </c>
      <c r="L531" s="26">
        <v>3.946</v>
      </c>
      <c r="M531" s="26">
        <v>3786.2165</v>
      </c>
      <c r="N531" s="26">
        <v>5.76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0</v>
      </c>
      <c r="Z531" s="26">
        <v>10</v>
      </c>
      <c r="AA531" s="26">
        <v>0</v>
      </c>
      <c r="AB531" s="26">
        <v>0</v>
      </c>
      <c r="AC531" s="26">
        <v>0</v>
      </c>
      <c r="AD531" s="26">
        <v>0</v>
      </c>
      <c r="AE531" s="14">
        <f aca="true" t="shared" si="167" ref="AE531:AT531">SUM(AE532:AE536)</f>
        <v>11.12829</v>
      </c>
      <c r="AF531" s="14">
        <f t="shared" si="167"/>
        <v>0</v>
      </c>
      <c r="AG531" s="14">
        <f t="shared" si="167"/>
        <v>0</v>
      </c>
      <c r="AH531" s="14">
        <f t="shared" si="167"/>
        <v>0</v>
      </c>
      <c r="AI531" s="14">
        <f t="shared" si="167"/>
        <v>0</v>
      </c>
      <c r="AJ531" s="14">
        <f t="shared" si="167"/>
        <v>11.12829</v>
      </c>
      <c r="AK531" s="14">
        <f t="shared" si="167"/>
        <v>0</v>
      </c>
      <c r="AL531" s="14">
        <f t="shared" si="167"/>
        <v>0</v>
      </c>
      <c r="AM531" s="14">
        <f t="shared" si="167"/>
        <v>0</v>
      </c>
      <c r="AN531" s="14">
        <f t="shared" si="167"/>
        <v>0</v>
      </c>
      <c r="AO531" s="14">
        <f t="shared" si="167"/>
        <v>0</v>
      </c>
      <c r="AP531" s="14">
        <f t="shared" si="167"/>
        <v>0</v>
      </c>
      <c r="AQ531" s="14">
        <f t="shared" si="167"/>
        <v>0</v>
      </c>
      <c r="AR531" s="14">
        <f t="shared" si="167"/>
        <v>0</v>
      </c>
      <c r="AS531" s="14">
        <f t="shared" si="167"/>
        <v>0</v>
      </c>
      <c r="AT531" s="14">
        <f t="shared" si="167"/>
        <v>0</v>
      </c>
    </row>
    <row r="532" spans="1:46" ht="13.5" customHeight="1">
      <c r="A532" s="30" t="s">
        <v>965</v>
      </c>
      <c r="B532" s="30"/>
      <c r="C532" s="30"/>
      <c r="D532" s="5" t="s">
        <v>40</v>
      </c>
      <c r="E532" s="27">
        <v>187.79504</v>
      </c>
      <c r="F532" s="25">
        <v>187.79504</v>
      </c>
      <c r="G532" s="26">
        <v>151.45675</v>
      </c>
      <c r="H532" s="26">
        <v>60.0734</v>
      </c>
      <c r="I532" s="26">
        <v>83.01405</v>
      </c>
      <c r="J532" s="26">
        <v>4.4233</v>
      </c>
      <c r="K532" s="26">
        <v>0</v>
      </c>
      <c r="L532" s="26">
        <v>3.946</v>
      </c>
      <c r="M532" s="26">
        <v>25.21</v>
      </c>
      <c r="N532" s="26">
        <v>5.76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6">
        <v>0</v>
      </c>
      <c r="Y532" s="26">
        <v>0</v>
      </c>
      <c r="Z532" s="26">
        <v>0</v>
      </c>
      <c r="AA532" s="26">
        <v>0</v>
      </c>
      <c r="AB532" s="26">
        <v>0</v>
      </c>
      <c r="AC532" s="26">
        <v>0</v>
      </c>
      <c r="AD532" s="26">
        <v>0</v>
      </c>
      <c r="AE532" s="14">
        <f aca="true" t="shared" si="168" ref="AE532:AE547">SUM(AF532:AK532)</f>
        <v>11.12829</v>
      </c>
      <c r="AF532" s="14">
        <v>0</v>
      </c>
      <c r="AG532" s="14">
        <v>0</v>
      </c>
      <c r="AH532" s="14">
        <v>0</v>
      </c>
      <c r="AI532" s="14">
        <v>0</v>
      </c>
      <c r="AJ532" s="14">
        <v>11.12829</v>
      </c>
      <c r="AK532" s="14">
        <v>0</v>
      </c>
      <c r="AL532" s="14">
        <f aca="true" t="shared" si="169" ref="AL532:AL547">SUM(AM532:AM532)</f>
        <v>0</v>
      </c>
      <c r="AM532" s="14">
        <v>0</v>
      </c>
      <c r="AN532" s="14">
        <f aca="true" t="shared" si="170" ref="AN532:AN547">SUM(AO532)</f>
        <v>0</v>
      </c>
      <c r="AO532" s="14">
        <v>0</v>
      </c>
      <c r="AP532" s="14">
        <f aca="true" t="shared" si="171" ref="AP532:AP547">SUM(AQ532:AR532)</f>
        <v>0</v>
      </c>
      <c r="AQ532" s="14"/>
      <c r="AR532" s="14">
        <v>0</v>
      </c>
      <c r="AS532" s="14">
        <f aca="true" t="shared" si="172" ref="AS532:AS547">SUM(AT532:AT532)</f>
        <v>0</v>
      </c>
      <c r="AT532" s="14">
        <v>0</v>
      </c>
    </row>
    <row r="533" spans="1:46" ht="13.5" customHeight="1">
      <c r="A533" s="30" t="s">
        <v>966</v>
      </c>
      <c r="B533" s="30"/>
      <c r="C533" s="30"/>
      <c r="D533" s="5" t="s">
        <v>967</v>
      </c>
      <c r="E533" s="27">
        <v>19</v>
      </c>
      <c r="F533" s="25">
        <v>19</v>
      </c>
      <c r="G533" s="26">
        <v>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19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0</v>
      </c>
      <c r="Z533" s="26">
        <v>0</v>
      </c>
      <c r="AA533" s="26">
        <v>0</v>
      </c>
      <c r="AB533" s="26">
        <v>0</v>
      </c>
      <c r="AC533" s="26">
        <v>0</v>
      </c>
      <c r="AD533" s="26">
        <v>0</v>
      </c>
      <c r="AE533" s="14">
        <f t="shared" si="168"/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4">
        <v>0</v>
      </c>
      <c r="AL533" s="14">
        <f t="shared" si="169"/>
        <v>0</v>
      </c>
      <c r="AM533" s="14">
        <v>0</v>
      </c>
      <c r="AN533" s="14">
        <f t="shared" si="170"/>
        <v>0</v>
      </c>
      <c r="AO533" s="14">
        <v>0</v>
      </c>
      <c r="AP533" s="14">
        <f t="shared" si="171"/>
        <v>0</v>
      </c>
      <c r="AQ533" s="14"/>
      <c r="AR533" s="14">
        <v>0</v>
      </c>
      <c r="AS533" s="14">
        <f t="shared" si="172"/>
        <v>0</v>
      </c>
      <c r="AT533" s="14">
        <v>0</v>
      </c>
    </row>
    <row r="534" spans="1:46" ht="13.5" customHeight="1">
      <c r="A534" s="30" t="s">
        <v>968</v>
      </c>
      <c r="B534" s="30"/>
      <c r="C534" s="30"/>
      <c r="D534" s="5" t="s">
        <v>969</v>
      </c>
      <c r="E534" s="27">
        <v>56.0065</v>
      </c>
      <c r="F534" s="25">
        <v>56.0065</v>
      </c>
      <c r="G534" s="26">
        <v>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56.0065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6">
        <v>0</v>
      </c>
      <c r="Y534" s="26">
        <v>0</v>
      </c>
      <c r="Z534" s="26">
        <v>0</v>
      </c>
      <c r="AA534" s="26">
        <v>0</v>
      </c>
      <c r="AB534" s="26">
        <v>0</v>
      </c>
      <c r="AC534" s="26">
        <v>0</v>
      </c>
      <c r="AD534" s="26">
        <v>0</v>
      </c>
      <c r="AE534" s="14">
        <f t="shared" si="168"/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4">
        <v>0</v>
      </c>
      <c r="AL534" s="14">
        <f t="shared" si="169"/>
        <v>0</v>
      </c>
      <c r="AM534" s="14">
        <v>0</v>
      </c>
      <c r="AN534" s="14">
        <f t="shared" si="170"/>
        <v>0</v>
      </c>
      <c r="AO534" s="14">
        <v>0</v>
      </c>
      <c r="AP534" s="14">
        <f t="shared" si="171"/>
        <v>0</v>
      </c>
      <c r="AQ534" s="14"/>
      <c r="AR534" s="14">
        <v>0</v>
      </c>
      <c r="AS534" s="14">
        <f t="shared" si="172"/>
        <v>0</v>
      </c>
      <c r="AT534" s="14">
        <v>0</v>
      </c>
    </row>
    <row r="535" spans="1:46" ht="13.5" customHeight="1">
      <c r="A535" s="30" t="s">
        <v>970</v>
      </c>
      <c r="B535" s="30"/>
      <c r="C535" s="30"/>
      <c r="D535" s="5" t="s">
        <v>971</v>
      </c>
      <c r="E535" s="27">
        <v>3500</v>
      </c>
      <c r="F535" s="25">
        <v>3500</v>
      </c>
      <c r="G535" s="26">
        <v>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3500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0</v>
      </c>
      <c r="Z535" s="26">
        <v>0</v>
      </c>
      <c r="AA535" s="26">
        <v>0</v>
      </c>
      <c r="AB535" s="26">
        <v>0</v>
      </c>
      <c r="AC535" s="26">
        <v>0</v>
      </c>
      <c r="AD535" s="26">
        <v>0</v>
      </c>
      <c r="AE535" s="14">
        <f t="shared" si="168"/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4">
        <v>0</v>
      </c>
      <c r="AL535" s="14">
        <f t="shared" si="169"/>
        <v>0</v>
      </c>
      <c r="AM535" s="14">
        <v>0</v>
      </c>
      <c r="AN535" s="14">
        <f t="shared" si="170"/>
        <v>0</v>
      </c>
      <c r="AO535" s="14">
        <v>0</v>
      </c>
      <c r="AP535" s="14">
        <f t="shared" si="171"/>
        <v>0</v>
      </c>
      <c r="AQ535" s="14"/>
      <c r="AR535" s="14">
        <v>0</v>
      </c>
      <c r="AS535" s="14">
        <f t="shared" si="172"/>
        <v>0</v>
      </c>
      <c r="AT535" s="14">
        <v>0</v>
      </c>
    </row>
    <row r="536" spans="1:46" ht="13.5" customHeight="1">
      <c r="A536" s="30" t="s">
        <v>972</v>
      </c>
      <c r="B536" s="30"/>
      <c r="C536" s="30"/>
      <c r="D536" s="5" t="s">
        <v>973</v>
      </c>
      <c r="E536" s="27">
        <v>186</v>
      </c>
      <c r="F536" s="25">
        <v>186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186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  <c r="Z536" s="26">
        <v>10</v>
      </c>
      <c r="AA536" s="26">
        <v>0</v>
      </c>
      <c r="AB536" s="26">
        <v>0</v>
      </c>
      <c r="AC536" s="26">
        <v>0</v>
      </c>
      <c r="AD536" s="26">
        <v>0</v>
      </c>
      <c r="AE536" s="14">
        <f t="shared" si="168"/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4">
        <v>0</v>
      </c>
      <c r="AL536" s="14">
        <f t="shared" si="169"/>
        <v>0</v>
      </c>
      <c r="AM536" s="14">
        <v>0</v>
      </c>
      <c r="AN536" s="14">
        <f t="shared" si="170"/>
        <v>0</v>
      </c>
      <c r="AO536" s="14">
        <v>0</v>
      </c>
      <c r="AP536" s="14">
        <f t="shared" si="171"/>
        <v>0</v>
      </c>
      <c r="AQ536" s="14"/>
      <c r="AR536" s="14">
        <v>0</v>
      </c>
      <c r="AS536" s="14">
        <f t="shared" si="172"/>
        <v>0</v>
      </c>
      <c r="AT536" s="14">
        <v>0</v>
      </c>
    </row>
    <row r="537" spans="1:46" ht="13.5" customHeight="1">
      <c r="A537" s="30" t="s">
        <v>974</v>
      </c>
      <c r="B537" s="30"/>
      <c r="C537" s="30"/>
      <c r="D537" s="5" t="s">
        <v>975</v>
      </c>
      <c r="E537" s="27">
        <v>42.488009999999996</v>
      </c>
      <c r="F537" s="25">
        <v>42.488009999999996</v>
      </c>
      <c r="G537" s="26">
        <v>10.738299999999999</v>
      </c>
      <c r="H537" s="26">
        <v>5.4927</v>
      </c>
      <c r="I537" s="26">
        <v>4.7956</v>
      </c>
      <c r="J537" s="26">
        <v>0</v>
      </c>
      <c r="K537" s="26">
        <v>0</v>
      </c>
      <c r="L537" s="26">
        <v>0.45</v>
      </c>
      <c r="M537" s="26">
        <v>31</v>
      </c>
      <c r="N537" s="26">
        <v>0.32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0</v>
      </c>
      <c r="Z537" s="26">
        <v>0</v>
      </c>
      <c r="AA537" s="26">
        <v>0</v>
      </c>
      <c r="AB537" s="26">
        <v>0</v>
      </c>
      <c r="AC537" s="26">
        <v>0</v>
      </c>
      <c r="AD537" s="26">
        <v>0</v>
      </c>
      <c r="AE537" s="14">
        <f t="shared" si="168"/>
        <v>0.74971</v>
      </c>
      <c r="AF537" s="14">
        <v>0</v>
      </c>
      <c r="AG537" s="14">
        <v>0</v>
      </c>
      <c r="AH537" s="14">
        <v>0</v>
      </c>
      <c r="AI537" s="14">
        <v>0</v>
      </c>
      <c r="AJ537" s="14">
        <v>0.74971</v>
      </c>
      <c r="AK537" s="14">
        <v>0</v>
      </c>
      <c r="AL537" s="14">
        <f t="shared" si="169"/>
        <v>0</v>
      </c>
      <c r="AM537" s="14">
        <v>0</v>
      </c>
      <c r="AN537" s="14">
        <f t="shared" si="170"/>
        <v>0</v>
      </c>
      <c r="AO537" s="14">
        <v>0</v>
      </c>
      <c r="AP537" s="14">
        <f t="shared" si="171"/>
        <v>0</v>
      </c>
      <c r="AQ537" s="14"/>
      <c r="AR537" s="14">
        <v>0</v>
      </c>
      <c r="AS537" s="14">
        <f t="shared" si="172"/>
        <v>0</v>
      </c>
      <c r="AT537" s="14">
        <v>0</v>
      </c>
    </row>
    <row r="538" spans="1:46" ht="13.5" customHeight="1">
      <c r="A538" s="30" t="s">
        <v>976</v>
      </c>
      <c r="B538" s="30"/>
      <c r="C538" s="30"/>
      <c r="D538" s="5" t="s">
        <v>42</v>
      </c>
      <c r="E538" s="27">
        <v>30</v>
      </c>
      <c r="F538" s="25">
        <v>30</v>
      </c>
      <c r="G538" s="26">
        <v>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30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0</v>
      </c>
      <c r="Z538" s="26">
        <v>0</v>
      </c>
      <c r="AA538" s="26">
        <v>0</v>
      </c>
      <c r="AB538" s="26">
        <v>0</v>
      </c>
      <c r="AC538" s="26">
        <v>0</v>
      </c>
      <c r="AD538" s="26">
        <v>0</v>
      </c>
      <c r="AE538" s="14">
        <f t="shared" si="168"/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4">
        <v>0</v>
      </c>
      <c r="AL538" s="14">
        <f t="shared" si="169"/>
        <v>0</v>
      </c>
      <c r="AM538" s="14">
        <v>0</v>
      </c>
      <c r="AN538" s="14">
        <f t="shared" si="170"/>
        <v>0</v>
      </c>
      <c r="AO538" s="14">
        <v>0</v>
      </c>
      <c r="AP538" s="14">
        <f t="shared" si="171"/>
        <v>0</v>
      </c>
      <c r="AQ538" s="14"/>
      <c r="AR538" s="14">
        <v>0</v>
      </c>
      <c r="AS538" s="14">
        <f t="shared" si="172"/>
        <v>0</v>
      </c>
      <c r="AT538" s="14">
        <v>0</v>
      </c>
    </row>
    <row r="539" spans="1:46" ht="13.5" customHeight="1">
      <c r="A539" s="30" t="s">
        <v>977</v>
      </c>
      <c r="B539" s="30"/>
      <c r="C539" s="30"/>
      <c r="D539" s="5" t="s">
        <v>79</v>
      </c>
      <c r="E539" s="27">
        <v>12.488010000000001</v>
      </c>
      <c r="F539" s="25">
        <v>12.488010000000001</v>
      </c>
      <c r="G539" s="26">
        <v>10.738299999999999</v>
      </c>
      <c r="H539" s="26">
        <v>5.4927</v>
      </c>
      <c r="I539" s="26">
        <v>4.7956</v>
      </c>
      <c r="J539" s="26">
        <v>0</v>
      </c>
      <c r="K539" s="26">
        <v>0</v>
      </c>
      <c r="L539" s="26">
        <v>0.45</v>
      </c>
      <c r="M539" s="26">
        <v>1</v>
      </c>
      <c r="N539" s="26">
        <v>0.32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0</v>
      </c>
      <c r="Y539" s="26">
        <v>0</v>
      </c>
      <c r="Z539" s="26">
        <v>0</v>
      </c>
      <c r="AA539" s="26">
        <v>0</v>
      </c>
      <c r="AB539" s="26">
        <v>0</v>
      </c>
      <c r="AC539" s="26">
        <v>0</v>
      </c>
      <c r="AD539" s="26">
        <v>0</v>
      </c>
      <c r="AE539" s="14">
        <f t="shared" si="168"/>
        <v>0.74971</v>
      </c>
      <c r="AF539" s="14">
        <v>0</v>
      </c>
      <c r="AG539" s="14">
        <v>0</v>
      </c>
      <c r="AH539" s="14">
        <v>0</v>
      </c>
      <c r="AI539" s="14">
        <v>0</v>
      </c>
      <c r="AJ539" s="14">
        <v>0.74971</v>
      </c>
      <c r="AK539" s="14">
        <v>0</v>
      </c>
      <c r="AL539" s="14">
        <f t="shared" si="169"/>
        <v>0</v>
      </c>
      <c r="AM539" s="14">
        <v>0</v>
      </c>
      <c r="AN539" s="14">
        <f t="shared" si="170"/>
        <v>0</v>
      </c>
      <c r="AO539" s="14">
        <v>0</v>
      </c>
      <c r="AP539" s="14">
        <f t="shared" si="171"/>
        <v>0</v>
      </c>
      <c r="AQ539" s="14"/>
      <c r="AR539" s="14">
        <v>0</v>
      </c>
      <c r="AS539" s="14">
        <f t="shared" si="172"/>
        <v>0</v>
      </c>
      <c r="AT539" s="14">
        <v>0</v>
      </c>
    </row>
    <row r="540" spans="1:46" ht="13.5" customHeight="1">
      <c r="A540" s="30" t="s">
        <v>265</v>
      </c>
      <c r="B540" s="30"/>
      <c r="C540" s="30"/>
      <c r="D540" s="5" t="s">
        <v>34</v>
      </c>
      <c r="E540" s="27">
        <v>2682</v>
      </c>
      <c r="F540" s="25">
        <v>2682</v>
      </c>
      <c r="G540" s="26">
        <v>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2682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0</v>
      </c>
      <c r="Z540" s="26">
        <v>0</v>
      </c>
      <c r="AA540" s="26">
        <v>0</v>
      </c>
      <c r="AB540" s="26">
        <v>0</v>
      </c>
      <c r="AC540" s="26">
        <v>0</v>
      </c>
      <c r="AD540" s="26">
        <v>0</v>
      </c>
      <c r="AE540" s="14">
        <f t="shared" si="168"/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4">
        <v>0</v>
      </c>
      <c r="AL540" s="14">
        <f t="shared" si="169"/>
        <v>0</v>
      </c>
      <c r="AM540" s="14">
        <v>0</v>
      </c>
      <c r="AN540" s="14">
        <f t="shared" si="170"/>
        <v>0</v>
      </c>
      <c r="AO540" s="14">
        <v>0</v>
      </c>
      <c r="AP540" s="14">
        <f t="shared" si="171"/>
        <v>0</v>
      </c>
      <c r="AQ540" s="14"/>
      <c r="AR540" s="14"/>
      <c r="AS540" s="14">
        <f t="shared" si="172"/>
        <v>0</v>
      </c>
      <c r="AT540" s="14">
        <v>0</v>
      </c>
    </row>
    <row r="541" spans="1:46" ht="13.5" customHeight="1">
      <c r="A541" s="30" t="s">
        <v>978</v>
      </c>
      <c r="B541" s="30"/>
      <c r="C541" s="30"/>
      <c r="D541" s="5" t="s">
        <v>34</v>
      </c>
      <c r="E541" s="27">
        <v>2682</v>
      </c>
      <c r="F541" s="25">
        <v>2682</v>
      </c>
      <c r="G541" s="26">
        <v>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2682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0</v>
      </c>
      <c r="Z541" s="26">
        <v>0</v>
      </c>
      <c r="AA541" s="26">
        <v>0</v>
      </c>
      <c r="AB541" s="26">
        <v>0</v>
      </c>
      <c r="AC541" s="26">
        <v>0</v>
      </c>
      <c r="AD541" s="26">
        <v>0</v>
      </c>
      <c r="AE541" s="14">
        <f t="shared" si="168"/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</v>
      </c>
      <c r="AK541" s="14">
        <v>0</v>
      </c>
      <c r="AL541" s="14">
        <f t="shared" si="169"/>
        <v>0</v>
      </c>
      <c r="AM541" s="14">
        <v>0</v>
      </c>
      <c r="AN541" s="14">
        <f t="shared" si="170"/>
        <v>0</v>
      </c>
      <c r="AO541" s="14">
        <v>0</v>
      </c>
      <c r="AP541" s="14">
        <f t="shared" si="171"/>
        <v>0</v>
      </c>
      <c r="AQ541" s="14"/>
      <c r="AR541" s="14"/>
      <c r="AS541" s="14">
        <f t="shared" si="172"/>
        <v>0</v>
      </c>
      <c r="AT541" s="14">
        <v>0</v>
      </c>
    </row>
    <row r="542" spans="1:46" ht="13.5" customHeight="1">
      <c r="A542" s="30" t="s">
        <v>979</v>
      </c>
      <c r="B542" s="30"/>
      <c r="C542" s="30"/>
      <c r="D542" s="5" t="s">
        <v>34</v>
      </c>
      <c r="E542" s="27">
        <v>2682</v>
      </c>
      <c r="F542" s="25">
        <v>2682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2682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  <c r="Z542" s="26">
        <v>0</v>
      </c>
      <c r="AA542" s="26">
        <v>0</v>
      </c>
      <c r="AB542" s="26">
        <v>0</v>
      </c>
      <c r="AC542" s="26">
        <v>0</v>
      </c>
      <c r="AD542" s="26">
        <v>0</v>
      </c>
      <c r="AE542" s="14">
        <f t="shared" si="168"/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4">
        <v>0</v>
      </c>
      <c r="AL542" s="14">
        <f t="shared" si="169"/>
        <v>0</v>
      </c>
      <c r="AM542" s="14">
        <v>0</v>
      </c>
      <c r="AN542" s="14">
        <f t="shared" si="170"/>
        <v>0</v>
      </c>
      <c r="AO542" s="14">
        <v>0</v>
      </c>
      <c r="AP542" s="14">
        <f t="shared" si="171"/>
        <v>0</v>
      </c>
      <c r="AQ542" s="14"/>
      <c r="AR542" s="14"/>
      <c r="AS542" s="14">
        <f t="shared" si="172"/>
        <v>0</v>
      </c>
      <c r="AT542" s="14">
        <v>0</v>
      </c>
    </row>
    <row r="543" spans="1:46" ht="13.5" customHeight="1">
      <c r="A543" s="30" t="s">
        <v>405</v>
      </c>
      <c r="B543" s="30"/>
      <c r="C543" s="30"/>
      <c r="D543" s="5" t="s">
        <v>980</v>
      </c>
      <c r="E543" s="27">
        <v>4468</v>
      </c>
      <c r="F543" s="25">
        <v>4468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6">
        <v>0</v>
      </c>
      <c r="AC543" s="26">
        <v>0</v>
      </c>
      <c r="AD543" s="26">
        <v>0</v>
      </c>
      <c r="AE543" s="14">
        <f t="shared" si="168"/>
        <v>0</v>
      </c>
      <c r="AF543" s="14">
        <v>0</v>
      </c>
      <c r="AG543" s="14">
        <v>0</v>
      </c>
      <c r="AH543" s="14">
        <v>0</v>
      </c>
      <c r="AI543" s="14">
        <v>0</v>
      </c>
      <c r="AJ543" s="14">
        <v>0</v>
      </c>
      <c r="AK543" s="14">
        <v>0</v>
      </c>
      <c r="AL543" s="14">
        <f t="shared" si="169"/>
        <v>4468</v>
      </c>
      <c r="AM543" s="14">
        <v>4468</v>
      </c>
      <c r="AN543" s="14">
        <f t="shared" si="170"/>
        <v>0</v>
      </c>
      <c r="AO543" s="14">
        <v>0</v>
      </c>
      <c r="AP543" s="14">
        <f t="shared" si="171"/>
        <v>0</v>
      </c>
      <c r="AQ543" s="14"/>
      <c r="AR543" s="14">
        <v>0</v>
      </c>
      <c r="AS543" s="14">
        <f t="shared" si="172"/>
        <v>0</v>
      </c>
      <c r="AT543" s="14">
        <v>0</v>
      </c>
    </row>
    <row r="544" spans="1:46" ht="13.5" customHeight="1">
      <c r="A544" s="30" t="s">
        <v>981</v>
      </c>
      <c r="B544" s="30"/>
      <c r="C544" s="30"/>
      <c r="D544" s="5" t="s">
        <v>982</v>
      </c>
      <c r="E544" s="27">
        <v>4468</v>
      </c>
      <c r="F544" s="25">
        <v>4468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  <c r="AD544" s="26">
        <v>0</v>
      </c>
      <c r="AE544" s="14">
        <f t="shared" si="168"/>
        <v>0</v>
      </c>
      <c r="AF544" s="14">
        <v>0</v>
      </c>
      <c r="AG544" s="14">
        <v>0</v>
      </c>
      <c r="AH544" s="14">
        <v>0</v>
      </c>
      <c r="AI544" s="14">
        <v>0</v>
      </c>
      <c r="AJ544" s="14">
        <v>0</v>
      </c>
      <c r="AK544" s="14">
        <v>0</v>
      </c>
      <c r="AL544" s="14">
        <f t="shared" si="169"/>
        <v>4468</v>
      </c>
      <c r="AM544" s="14">
        <v>4468</v>
      </c>
      <c r="AN544" s="14">
        <f t="shared" si="170"/>
        <v>0</v>
      </c>
      <c r="AO544" s="14">
        <v>0</v>
      </c>
      <c r="AP544" s="14">
        <f t="shared" si="171"/>
        <v>0</v>
      </c>
      <c r="AQ544" s="14"/>
      <c r="AR544" s="14">
        <v>0</v>
      </c>
      <c r="AS544" s="14">
        <f t="shared" si="172"/>
        <v>0</v>
      </c>
      <c r="AT544" s="14">
        <v>0</v>
      </c>
    </row>
    <row r="545" spans="1:46" ht="13.5" customHeight="1">
      <c r="A545" s="30" t="s">
        <v>983</v>
      </c>
      <c r="B545" s="30"/>
      <c r="C545" s="30"/>
      <c r="D545" s="5" t="s">
        <v>984</v>
      </c>
      <c r="E545" s="27">
        <v>4468</v>
      </c>
      <c r="F545" s="25">
        <v>4468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  <c r="AD545" s="26">
        <v>0</v>
      </c>
      <c r="AE545" s="14">
        <f t="shared" si="168"/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4">
        <v>0</v>
      </c>
      <c r="AL545" s="14">
        <f t="shared" si="169"/>
        <v>4468</v>
      </c>
      <c r="AM545" s="14">
        <v>4468</v>
      </c>
      <c r="AN545" s="14">
        <f t="shared" si="170"/>
        <v>0</v>
      </c>
      <c r="AO545" s="14">
        <v>0</v>
      </c>
      <c r="AP545" s="14">
        <f t="shared" si="171"/>
        <v>0</v>
      </c>
      <c r="AQ545" s="14"/>
      <c r="AR545" s="14">
        <v>0</v>
      </c>
      <c r="AS545" s="14">
        <f t="shared" si="172"/>
        <v>0</v>
      </c>
      <c r="AT545" s="14">
        <v>0</v>
      </c>
    </row>
    <row r="546" spans="1:46" ht="13.5" customHeight="1">
      <c r="A546" s="30" t="s">
        <v>407</v>
      </c>
      <c r="B546" s="30"/>
      <c r="C546" s="30"/>
      <c r="D546" s="5" t="s">
        <v>985</v>
      </c>
      <c r="E546" s="27">
        <v>157.119373</v>
      </c>
      <c r="F546" s="25">
        <v>157.119373</v>
      </c>
      <c r="G546" s="26">
        <v>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52.122766999999996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0</v>
      </c>
      <c r="Z546" s="26">
        <v>0</v>
      </c>
      <c r="AA546" s="26">
        <v>0</v>
      </c>
      <c r="AB546" s="26">
        <v>0</v>
      </c>
      <c r="AC546" s="26">
        <v>0</v>
      </c>
      <c r="AD546" s="26">
        <v>0</v>
      </c>
      <c r="AE546" s="14">
        <f t="shared" si="168"/>
        <v>0</v>
      </c>
      <c r="AF546" s="14">
        <v>0</v>
      </c>
      <c r="AG546" s="14">
        <v>0</v>
      </c>
      <c r="AH546" s="14">
        <v>0</v>
      </c>
      <c r="AI546" s="14">
        <v>0</v>
      </c>
      <c r="AJ546" s="14">
        <v>0</v>
      </c>
      <c r="AK546" s="14">
        <v>0</v>
      </c>
      <c r="AL546" s="14">
        <f t="shared" si="169"/>
        <v>0.0055520000000000005</v>
      </c>
      <c r="AM546" s="14">
        <v>0.0055520000000000005</v>
      </c>
      <c r="AN546" s="14">
        <f t="shared" si="170"/>
        <v>0</v>
      </c>
      <c r="AO546" s="14">
        <v>0</v>
      </c>
      <c r="AP546" s="14">
        <f t="shared" si="171"/>
        <v>0</v>
      </c>
      <c r="AQ546" s="14"/>
      <c r="AR546" s="14">
        <v>0</v>
      </c>
      <c r="AS546" s="14">
        <f t="shared" si="172"/>
        <v>104.99083799999998</v>
      </c>
      <c r="AT546" s="14">
        <v>104.99083799999998</v>
      </c>
    </row>
    <row r="547" spans="1:46" ht="13.5" customHeight="1">
      <c r="A547" s="30" t="s">
        <v>986</v>
      </c>
      <c r="B547" s="30"/>
      <c r="C547" s="30"/>
      <c r="D547" s="5" t="s">
        <v>987</v>
      </c>
      <c r="E547" s="27">
        <v>157.119373</v>
      </c>
      <c r="F547" s="25">
        <v>157.119373</v>
      </c>
      <c r="G547" s="26">
        <v>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52.122766999999996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0</v>
      </c>
      <c r="Z547" s="26">
        <v>0</v>
      </c>
      <c r="AA547" s="26">
        <v>0</v>
      </c>
      <c r="AB547" s="26">
        <v>0</v>
      </c>
      <c r="AC547" s="26">
        <v>0</v>
      </c>
      <c r="AD547" s="26">
        <v>0</v>
      </c>
      <c r="AE547" s="14">
        <f t="shared" si="168"/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4">
        <v>0</v>
      </c>
      <c r="AL547" s="14">
        <f t="shared" si="169"/>
        <v>0.0055520000000000005</v>
      </c>
      <c r="AM547" s="14">
        <v>0.0055520000000000005</v>
      </c>
      <c r="AN547" s="14">
        <f t="shared" si="170"/>
        <v>0</v>
      </c>
      <c r="AO547" s="14">
        <v>0</v>
      </c>
      <c r="AP547" s="14">
        <f t="shared" si="171"/>
        <v>0</v>
      </c>
      <c r="AQ547" s="14"/>
      <c r="AR547" s="14">
        <v>0</v>
      </c>
      <c r="AS547" s="14">
        <f t="shared" si="172"/>
        <v>104.99083799999998</v>
      </c>
      <c r="AT547" s="14">
        <v>104.99083799999998</v>
      </c>
    </row>
    <row r="548" ht="12.75">
      <c r="F548" s="9"/>
    </row>
    <row r="549" spans="6:41" ht="12.75">
      <c r="F549" s="6"/>
      <c r="G549" s="6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</row>
    <row r="550" ht="12.75">
      <c r="F550" s="6"/>
    </row>
  </sheetData>
  <sheetProtection/>
  <mergeCells count="556">
    <mergeCell ref="AS2:AT2"/>
    <mergeCell ref="A3:D3"/>
    <mergeCell ref="E3:E4"/>
    <mergeCell ref="G3:L3"/>
    <mergeCell ref="M3:AD3"/>
    <mergeCell ref="AE3:AK3"/>
    <mergeCell ref="AL3:AM3"/>
    <mergeCell ref="AN3:AO3"/>
    <mergeCell ref="AP3:AR3"/>
    <mergeCell ref="AS3:AT3"/>
    <mergeCell ref="A4:C4"/>
    <mergeCell ref="A5:A6"/>
    <mergeCell ref="B5:B6"/>
    <mergeCell ref="C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41:C541"/>
    <mergeCell ref="A542:C542"/>
    <mergeCell ref="A531:C531"/>
    <mergeCell ref="A532:C532"/>
    <mergeCell ref="A533:C533"/>
    <mergeCell ref="A534:C534"/>
    <mergeCell ref="A535:C535"/>
    <mergeCell ref="A536:C536"/>
    <mergeCell ref="A547:C547"/>
    <mergeCell ref="A1:AD1"/>
    <mergeCell ref="A537:C537"/>
    <mergeCell ref="A538:C538"/>
    <mergeCell ref="A539:C539"/>
    <mergeCell ref="A540:C540"/>
    <mergeCell ref="A543:C543"/>
    <mergeCell ref="A544:C544"/>
    <mergeCell ref="A545:C545"/>
    <mergeCell ref="A546:C546"/>
  </mergeCells>
  <printOptions horizontalCentered="1"/>
  <pageMargins left="0.65" right="0.43" top="0.29" bottom="0.3" header="0.31496062992125984" footer="0.17"/>
  <pageSetup fitToHeight="0" fitToWidth="1" horizontalDpi="600" verticalDpi="600" orientation="landscape" paperSize="8" scale="80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Y550"/>
  <sheetViews>
    <sheetView showZeros="0" tabSelected="1" zoomScalePageLayoutView="0" workbookViewId="0" topLeftCell="A1">
      <selection activeCell="A1" sqref="A1:AY1"/>
    </sheetView>
  </sheetViews>
  <sheetFormatPr defaultColWidth="9.140625" defaultRowHeight="12.75"/>
  <cols>
    <col min="1" max="1" width="5.140625" style="13" customWidth="1"/>
    <col min="2" max="2" width="4.140625" style="13" customWidth="1"/>
    <col min="3" max="3" width="4.421875" style="13" customWidth="1"/>
    <col min="4" max="4" width="46.8515625" style="1" customWidth="1"/>
    <col min="5" max="5" width="12.00390625" style="1" hidden="1" customWidth="1"/>
    <col min="6" max="6" width="10.7109375" style="1" hidden="1" customWidth="1"/>
    <col min="7" max="7" width="9.28125" style="1" hidden="1" customWidth="1"/>
    <col min="8" max="8" width="7.7109375" style="8" hidden="1" customWidth="1"/>
    <col min="9" max="9" width="6.8515625" style="8" hidden="1" customWidth="1"/>
    <col min="10" max="10" width="5.57421875" style="8" hidden="1" customWidth="1"/>
    <col min="11" max="11" width="6.7109375" style="8" hidden="1" customWidth="1"/>
    <col min="12" max="12" width="9.140625" style="8" hidden="1" customWidth="1"/>
    <col min="13" max="13" width="9.00390625" style="8" hidden="1" customWidth="1"/>
    <col min="14" max="14" width="6.8515625" style="8" hidden="1" customWidth="1"/>
    <col min="15" max="15" width="6.57421875" style="8" hidden="1" customWidth="1"/>
    <col min="16" max="16" width="6.421875" style="8" hidden="1" customWidth="1"/>
    <col min="17" max="17" width="6.7109375" style="8" hidden="1" customWidth="1"/>
    <col min="18" max="18" width="7.00390625" style="8" hidden="1" customWidth="1"/>
    <col min="19" max="19" width="6.421875" style="8" hidden="1" customWidth="1"/>
    <col min="20" max="20" width="6.00390625" style="8" hidden="1" customWidth="1"/>
    <col min="21" max="21" width="7.28125" style="8" hidden="1" customWidth="1"/>
    <col min="22" max="22" width="6.57421875" style="8" hidden="1" customWidth="1"/>
    <col min="23" max="23" width="6.140625" style="8" hidden="1" customWidth="1"/>
    <col min="24" max="24" width="6.28125" style="8" hidden="1" customWidth="1"/>
    <col min="25" max="25" width="6.421875" style="8" hidden="1" customWidth="1"/>
    <col min="26" max="26" width="7.57421875" style="8" hidden="1" customWidth="1"/>
    <col min="27" max="27" width="7.140625" style="8" hidden="1" customWidth="1"/>
    <col min="28" max="28" width="7.57421875" style="8" hidden="1" customWidth="1"/>
    <col min="29" max="29" width="6.421875" style="8" hidden="1" customWidth="1"/>
    <col min="30" max="30" width="6.57421875" style="8" hidden="1" customWidth="1"/>
    <col min="31" max="31" width="11.140625" style="8" hidden="1" customWidth="1"/>
    <col min="32" max="32" width="8.28125" style="8" hidden="1" customWidth="1"/>
    <col min="33" max="33" width="10.8515625" style="8" hidden="1" customWidth="1"/>
    <col min="34" max="34" width="11.7109375" style="8" customWidth="1"/>
    <col min="35" max="35" width="8.8515625" style="8" customWidth="1"/>
    <col min="36" max="36" width="11.00390625" style="8" customWidth="1"/>
    <col min="37" max="37" width="9.57421875" style="8" bestFit="1" customWidth="1"/>
    <col min="38" max="38" width="7.57421875" style="8" bestFit="1" customWidth="1"/>
    <col min="39" max="39" width="7.8515625" style="8" customWidth="1"/>
    <col min="40" max="41" width="8.57421875" style="8" bestFit="1" customWidth="1"/>
    <col min="42" max="42" width="14.7109375" style="8" customWidth="1"/>
    <col min="43" max="44" width="7.8515625" style="8" customWidth="1"/>
    <col min="45" max="45" width="8.8515625" style="8" customWidth="1"/>
    <col min="46" max="46" width="8.7109375" style="8" customWidth="1"/>
    <col min="47" max="47" width="10.57421875" style="8" bestFit="1" customWidth="1"/>
    <col min="48" max="48" width="8.00390625" style="8" customWidth="1"/>
    <col min="49" max="49" width="10.57421875" style="8" bestFit="1" customWidth="1"/>
    <col min="50" max="50" width="9.00390625" style="8" customWidth="1"/>
    <col min="51" max="51" width="9.28125" style="8" customWidth="1"/>
    <col min="52" max="16384" width="9.140625" style="1" customWidth="1"/>
  </cols>
  <sheetData>
    <row r="1" spans="1:51" ht="20.25" customHeight="1">
      <c r="A1" s="31" t="s">
        <v>1018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</row>
    <row r="2" spans="1:51" ht="15.75" customHeight="1">
      <c r="A2" s="13" t="s">
        <v>1017</v>
      </c>
      <c r="AX2" s="39" t="s">
        <v>1006</v>
      </c>
      <c r="AY2" s="40"/>
    </row>
    <row r="3" spans="1:51" s="2" customFormat="1" ht="12.75">
      <c r="A3" s="41" t="s">
        <v>992</v>
      </c>
      <c r="B3" s="41"/>
      <c r="C3" s="41"/>
      <c r="D3" s="42"/>
      <c r="E3" s="43" t="s">
        <v>1014</v>
      </c>
      <c r="F3" s="20" t="s">
        <v>993</v>
      </c>
      <c r="G3" s="41" t="s">
        <v>994</v>
      </c>
      <c r="H3" s="41"/>
      <c r="I3" s="41"/>
      <c r="J3" s="41"/>
      <c r="K3" s="41"/>
      <c r="L3" s="41"/>
      <c r="M3" s="45" t="s">
        <v>995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 t="s">
        <v>996</v>
      </c>
      <c r="AI3" s="45"/>
      <c r="AJ3" s="45"/>
      <c r="AK3" s="45"/>
      <c r="AL3" s="45"/>
      <c r="AM3" s="45"/>
      <c r="AN3" s="45"/>
      <c r="AO3" s="45"/>
      <c r="AP3" s="45"/>
      <c r="AQ3" s="45" t="s">
        <v>997</v>
      </c>
      <c r="AR3" s="45"/>
      <c r="AS3" s="45" t="s">
        <v>998</v>
      </c>
      <c r="AT3" s="45"/>
      <c r="AU3" s="45" t="s">
        <v>999</v>
      </c>
      <c r="AV3" s="45"/>
      <c r="AW3" s="45"/>
      <c r="AX3" s="45" t="s">
        <v>1000</v>
      </c>
      <c r="AY3" s="45"/>
    </row>
    <row r="4" spans="1:51" ht="27.75" customHeight="1">
      <c r="A4" s="32" t="s">
        <v>1005</v>
      </c>
      <c r="B4" s="33"/>
      <c r="C4" s="34"/>
      <c r="D4" s="3" t="s">
        <v>1001</v>
      </c>
      <c r="E4" s="44"/>
      <c r="F4" s="21"/>
      <c r="G4" s="15" t="s">
        <v>1002</v>
      </c>
      <c r="H4" s="16" t="s">
        <v>0</v>
      </c>
      <c r="I4" s="16" t="s">
        <v>1</v>
      </c>
      <c r="J4" s="16" t="s">
        <v>2</v>
      </c>
      <c r="K4" s="16" t="s">
        <v>3</v>
      </c>
      <c r="L4" s="16" t="s">
        <v>4</v>
      </c>
      <c r="M4" s="16" t="s">
        <v>1002</v>
      </c>
      <c r="N4" s="16" t="s">
        <v>5</v>
      </c>
      <c r="O4" s="16" t="s">
        <v>6</v>
      </c>
      <c r="P4" s="16" t="s">
        <v>7</v>
      </c>
      <c r="Q4" s="16" t="s">
        <v>8</v>
      </c>
      <c r="R4" s="16" t="s">
        <v>9</v>
      </c>
      <c r="S4" s="16" t="s">
        <v>10</v>
      </c>
      <c r="T4" s="16" t="s">
        <v>11</v>
      </c>
      <c r="U4" s="16" t="s">
        <v>12</v>
      </c>
      <c r="V4" s="16" t="s">
        <v>13</v>
      </c>
      <c r="W4" s="16" t="s">
        <v>14</v>
      </c>
      <c r="X4" s="16" t="s">
        <v>15</v>
      </c>
      <c r="Y4" s="16" t="s">
        <v>16</v>
      </c>
      <c r="Z4" s="16" t="s">
        <v>17</v>
      </c>
      <c r="AA4" s="16" t="s">
        <v>18</v>
      </c>
      <c r="AB4" s="16" t="s">
        <v>19</v>
      </c>
      <c r="AC4" s="16" t="s">
        <v>20</v>
      </c>
      <c r="AD4" s="16" t="s">
        <v>21</v>
      </c>
      <c r="AE4" s="16" t="s">
        <v>22</v>
      </c>
      <c r="AF4" s="16" t="s">
        <v>23</v>
      </c>
      <c r="AG4" s="16" t="s">
        <v>24</v>
      </c>
      <c r="AH4" s="16" t="s">
        <v>22</v>
      </c>
      <c r="AI4" s="16" t="s">
        <v>23</v>
      </c>
      <c r="AJ4" s="16" t="s">
        <v>24</v>
      </c>
      <c r="AK4" s="16" t="s">
        <v>25</v>
      </c>
      <c r="AL4" s="16" t="s">
        <v>26</v>
      </c>
      <c r="AM4" s="16" t="s">
        <v>27</v>
      </c>
      <c r="AN4" s="16" t="s">
        <v>28</v>
      </c>
      <c r="AO4" s="16" t="s">
        <v>29</v>
      </c>
      <c r="AP4" s="16" t="s">
        <v>30</v>
      </c>
      <c r="AQ4" s="16" t="s">
        <v>1002</v>
      </c>
      <c r="AR4" s="16" t="s">
        <v>31</v>
      </c>
      <c r="AS4" s="16" t="s">
        <v>1002</v>
      </c>
      <c r="AT4" s="16" t="s">
        <v>32</v>
      </c>
      <c r="AU4" s="16" t="s">
        <v>1002</v>
      </c>
      <c r="AV4" s="17" t="s">
        <v>1004</v>
      </c>
      <c r="AW4" s="16" t="s">
        <v>33</v>
      </c>
      <c r="AX4" s="16" t="s">
        <v>1002</v>
      </c>
      <c r="AY4" s="16" t="s">
        <v>34</v>
      </c>
    </row>
    <row r="5" spans="1:51" s="12" customFormat="1" ht="13.5" customHeight="1">
      <c r="A5" s="35" t="s">
        <v>988</v>
      </c>
      <c r="B5" s="37" t="s">
        <v>989</v>
      </c>
      <c r="C5" s="37" t="s">
        <v>990</v>
      </c>
      <c r="D5" s="10" t="s">
        <v>1003</v>
      </c>
      <c r="E5" s="10">
        <v>1</v>
      </c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1">
        <v>10</v>
      </c>
      <c r="P5" s="11">
        <v>11</v>
      </c>
      <c r="Q5" s="11">
        <v>12</v>
      </c>
      <c r="R5" s="11">
        <v>13</v>
      </c>
      <c r="S5" s="11">
        <v>14</v>
      </c>
      <c r="T5" s="11">
        <v>15</v>
      </c>
      <c r="U5" s="11">
        <v>16</v>
      </c>
      <c r="V5" s="11">
        <v>17</v>
      </c>
      <c r="W5" s="11">
        <v>18</v>
      </c>
      <c r="X5" s="11">
        <v>19</v>
      </c>
      <c r="Y5" s="11">
        <v>20</v>
      </c>
      <c r="Z5" s="11">
        <v>21</v>
      </c>
      <c r="AA5" s="11">
        <v>22</v>
      </c>
      <c r="AB5" s="11">
        <v>23</v>
      </c>
      <c r="AC5" s="11"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26</v>
      </c>
      <c r="AI5" s="11">
        <v>27</v>
      </c>
      <c r="AJ5" s="11">
        <v>28</v>
      </c>
      <c r="AK5" s="11">
        <v>29</v>
      </c>
      <c r="AL5" s="11">
        <v>30</v>
      </c>
      <c r="AM5" s="11">
        <v>31</v>
      </c>
      <c r="AN5" s="11">
        <v>32</v>
      </c>
      <c r="AO5" s="11">
        <v>33</v>
      </c>
      <c r="AP5" s="11">
        <v>34</v>
      </c>
      <c r="AQ5" s="11">
        <v>35</v>
      </c>
      <c r="AR5" s="11">
        <v>36</v>
      </c>
      <c r="AS5" s="11">
        <v>37</v>
      </c>
      <c r="AT5" s="11">
        <v>38</v>
      </c>
      <c r="AU5" s="11">
        <v>39</v>
      </c>
      <c r="AV5" s="11">
        <v>40</v>
      </c>
      <c r="AW5" s="11">
        <v>41</v>
      </c>
      <c r="AX5" s="11">
        <v>42</v>
      </c>
      <c r="AY5" s="11">
        <v>43</v>
      </c>
    </row>
    <row r="6" spans="1:51" ht="13.5" customHeight="1">
      <c r="A6" s="36" t="s">
        <v>991</v>
      </c>
      <c r="B6" s="38" t="s">
        <v>991</v>
      </c>
      <c r="C6" s="38" t="s">
        <v>991</v>
      </c>
      <c r="D6" s="4" t="s">
        <v>993</v>
      </c>
      <c r="E6" s="4">
        <v>434770.179723</v>
      </c>
      <c r="F6" s="14">
        <f aca="true" t="shared" si="0" ref="F6:AY6">SUM(F7,F144,F147,F150,F196,F220,F244,F270,F328,F371,F400,F422,F460,F475,F496,F510,F513,F527,F530,F540,F543,F546)</f>
        <v>434770.179723</v>
      </c>
      <c r="G6" s="14">
        <f t="shared" si="0"/>
        <v>44640.786305</v>
      </c>
      <c r="H6" s="14">
        <f t="shared" si="0"/>
        <v>20062.887112</v>
      </c>
      <c r="I6" s="14">
        <f t="shared" si="0"/>
        <v>22133.614112</v>
      </c>
      <c r="J6" s="14">
        <f t="shared" si="0"/>
        <v>549.1435100000001</v>
      </c>
      <c r="K6" s="14">
        <f t="shared" si="0"/>
        <v>751.6566190000001</v>
      </c>
      <c r="L6" s="14">
        <f t="shared" si="0"/>
        <v>1143.4849519999998</v>
      </c>
      <c r="M6" s="14">
        <f t="shared" si="0"/>
        <v>224804.15825300003</v>
      </c>
      <c r="N6" s="14">
        <f t="shared" si="0"/>
        <v>5684.246514</v>
      </c>
      <c r="O6" s="14">
        <f t="shared" si="0"/>
        <v>116.292488</v>
      </c>
      <c r="P6" s="14">
        <f t="shared" si="0"/>
        <v>5</v>
      </c>
      <c r="Q6" s="14">
        <f t="shared" si="0"/>
        <v>1103.0747999999999</v>
      </c>
      <c r="R6" s="14">
        <f t="shared" si="0"/>
        <v>3365.72476</v>
      </c>
      <c r="S6" s="14">
        <f t="shared" si="0"/>
        <v>5</v>
      </c>
      <c r="T6" s="14">
        <f t="shared" si="0"/>
        <v>1896</v>
      </c>
      <c r="U6" s="14">
        <f t="shared" si="0"/>
        <v>37</v>
      </c>
      <c r="V6" s="14">
        <f t="shared" si="0"/>
        <v>288.7232</v>
      </c>
      <c r="W6" s="14">
        <f t="shared" si="0"/>
        <v>274.601761</v>
      </c>
      <c r="X6" s="14">
        <f t="shared" si="0"/>
        <v>375.2425</v>
      </c>
      <c r="Y6" s="14">
        <f t="shared" si="0"/>
        <v>145.84</v>
      </c>
      <c r="Z6" s="14">
        <f t="shared" si="0"/>
        <v>1233.3727800000001</v>
      </c>
      <c r="AA6" s="14">
        <f t="shared" si="0"/>
        <v>12</v>
      </c>
      <c r="AB6" s="14">
        <f t="shared" si="0"/>
        <v>3</v>
      </c>
      <c r="AC6" s="14">
        <f t="shared" si="0"/>
        <v>129.51999999999998</v>
      </c>
      <c r="AD6" s="14">
        <f t="shared" si="0"/>
        <v>155</v>
      </c>
      <c r="AE6" s="14">
        <f t="shared" si="0"/>
        <v>1994.310926</v>
      </c>
      <c r="AF6" s="14">
        <f t="shared" si="0"/>
        <v>2430.8336730000005</v>
      </c>
      <c r="AG6" s="14">
        <f t="shared" si="0"/>
        <v>205549.37485099994</v>
      </c>
      <c r="AH6" s="29">
        <v>1994.310926</v>
      </c>
      <c r="AI6" s="29">
        <v>2430.8336730000005</v>
      </c>
      <c r="AJ6" s="29">
        <v>205549.37485099994</v>
      </c>
      <c r="AK6" s="29">
        <f t="shared" si="0"/>
        <v>12384.860668000001</v>
      </c>
      <c r="AL6" s="29">
        <f t="shared" si="0"/>
        <v>653.04218</v>
      </c>
      <c r="AM6" s="29">
        <f t="shared" si="0"/>
        <v>2310.356885</v>
      </c>
      <c r="AN6" s="29">
        <f t="shared" si="0"/>
        <v>4468</v>
      </c>
      <c r="AO6" s="29">
        <f t="shared" si="0"/>
        <v>3186.019674000001</v>
      </c>
      <c r="AP6" s="29">
        <f t="shared" si="0"/>
        <v>14</v>
      </c>
      <c r="AQ6" s="29">
        <f t="shared" si="0"/>
        <v>4468.005552</v>
      </c>
      <c r="AR6" s="29">
        <f t="shared" si="0"/>
        <v>4468.005552</v>
      </c>
      <c r="AS6" s="29">
        <f t="shared" si="0"/>
        <v>3179.5237159999997</v>
      </c>
      <c r="AT6" s="29">
        <f t="shared" si="0"/>
        <v>3179.5237159999997</v>
      </c>
      <c r="AU6" s="29">
        <f t="shared" si="0"/>
        <v>132943.857942</v>
      </c>
      <c r="AV6" s="29">
        <f t="shared" si="0"/>
        <v>157</v>
      </c>
      <c r="AW6" s="29">
        <f t="shared" si="0"/>
        <v>132786.857942</v>
      </c>
      <c r="AX6" s="29">
        <f t="shared" si="0"/>
        <v>1714.9485009999999</v>
      </c>
      <c r="AY6" s="29">
        <f t="shared" si="0"/>
        <v>1714.9485009999999</v>
      </c>
    </row>
    <row r="7" spans="1:51" ht="13.5" customHeight="1">
      <c r="A7" s="30" t="s">
        <v>35</v>
      </c>
      <c r="B7" s="30"/>
      <c r="C7" s="30"/>
      <c r="D7" s="5" t="s">
        <v>36</v>
      </c>
      <c r="E7" s="5">
        <v>34815</v>
      </c>
      <c r="F7" s="14">
        <v>34815</v>
      </c>
      <c r="G7" s="14">
        <f aca="true" t="shared" si="1" ref="G7:AY7">SUM(G8,G17,G24,G32,G38,G43,G48,G51,G57,G59,G64,G68,G74,G77,G85,G90,G93,G96,G102,G107,G113,G120,G126,G130,G134,G138,G140,G142)</f>
        <v>11100.755149999999</v>
      </c>
      <c r="H7" s="14">
        <f t="shared" si="1"/>
        <v>5110.724067999999</v>
      </c>
      <c r="I7" s="14">
        <f t="shared" si="1"/>
        <v>5550.948813000001</v>
      </c>
      <c r="J7" s="14">
        <f t="shared" si="1"/>
        <v>124.0279</v>
      </c>
      <c r="K7" s="14">
        <f t="shared" si="1"/>
        <v>43.982817000000004</v>
      </c>
      <c r="L7" s="14">
        <f t="shared" si="1"/>
        <v>271.071552</v>
      </c>
      <c r="M7" s="14">
        <f t="shared" si="1"/>
        <v>21727.743327000004</v>
      </c>
      <c r="N7" s="14">
        <f t="shared" si="1"/>
        <v>1930.588173</v>
      </c>
      <c r="O7" s="14">
        <f t="shared" si="1"/>
        <v>111.292488</v>
      </c>
      <c r="P7" s="14">
        <f t="shared" si="1"/>
        <v>5</v>
      </c>
      <c r="Q7" s="14">
        <f t="shared" si="1"/>
        <v>428.0748</v>
      </c>
      <c r="R7" s="14">
        <f t="shared" si="1"/>
        <v>1802.72476</v>
      </c>
      <c r="S7" s="14">
        <f t="shared" si="1"/>
        <v>5</v>
      </c>
      <c r="T7" s="14">
        <f t="shared" si="1"/>
        <v>378</v>
      </c>
      <c r="U7" s="14">
        <f t="shared" si="1"/>
        <v>37</v>
      </c>
      <c r="V7" s="14">
        <f t="shared" si="1"/>
        <v>174.8492</v>
      </c>
      <c r="W7" s="14">
        <f t="shared" si="1"/>
        <v>132.8189</v>
      </c>
      <c r="X7" s="14">
        <f t="shared" si="1"/>
        <v>363.2425</v>
      </c>
      <c r="Y7" s="14">
        <f t="shared" si="1"/>
        <v>76.84</v>
      </c>
      <c r="Z7" s="14">
        <f t="shared" si="1"/>
        <v>803.37278</v>
      </c>
      <c r="AA7" s="14">
        <f t="shared" si="1"/>
        <v>12</v>
      </c>
      <c r="AB7" s="14">
        <f t="shared" si="1"/>
        <v>0</v>
      </c>
      <c r="AC7" s="14">
        <f t="shared" si="1"/>
        <v>38.8</v>
      </c>
      <c r="AD7" s="14">
        <f t="shared" si="1"/>
        <v>155</v>
      </c>
      <c r="AE7" s="14">
        <f t="shared" si="1"/>
        <v>974.310926</v>
      </c>
      <c r="AF7" s="14">
        <f t="shared" si="1"/>
        <v>910.902573</v>
      </c>
      <c r="AG7" s="14">
        <f t="shared" si="1"/>
        <v>13387.926227</v>
      </c>
      <c r="AH7" s="29">
        <v>974.310926</v>
      </c>
      <c r="AI7" s="29">
        <v>910.902573</v>
      </c>
      <c r="AJ7" s="29">
        <v>13387.926227</v>
      </c>
      <c r="AK7" s="29">
        <f t="shared" si="1"/>
        <v>0</v>
      </c>
      <c r="AL7" s="29">
        <f t="shared" si="1"/>
        <v>0</v>
      </c>
      <c r="AM7" s="29">
        <f t="shared" si="1"/>
        <v>0</v>
      </c>
      <c r="AN7" s="29">
        <f t="shared" si="1"/>
        <v>0</v>
      </c>
      <c r="AO7" s="29">
        <f t="shared" si="1"/>
        <v>806.9516399999999</v>
      </c>
      <c r="AP7" s="29">
        <f t="shared" si="1"/>
        <v>14</v>
      </c>
      <c r="AQ7" s="29">
        <f t="shared" si="1"/>
        <v>0</v>
      </c>
      <c r="AR7" s="29">
        <f t="shared" si="1"/>
        <v>0</v>
      </c>
      <c r="AS7" s="29">
        <f t="shared" si="1"/>
        <v>66</v>
      </c>
      <c r="AT7" s="29">
        <f t="shared" si="1"/>
        <v>66</v>
      </c>
      <c r="AU7" s="29">
        <f t="shared" si="1"/>
        <v>776.323567</v>
      </c>
      <c r="AV7" s="29">
        <f t="shared" si="1"/>
        <v>24</v>
      </c>
      <c r="AW7" s="29">
        <f t="shared" si="1"/>
        <v>752.323567</v>
      </c>
      <c r="AX7" s="29">
        <f t="shared" si="1"/>
        <v>320.53919</v>
      </c>
      <c r="AY7" s="29">
        <f t="shared" si="1"/>
        <v>320.53919</v>
      </c>
    </row>
    <row r="8" spans="1:51" ht="13.5" customHeight="1">
      <c r="A8" s="30" t="s">
        <v>37</v>
      </c>
      <c r="B8" s="30"/>
      <c r="C8" s="30"/>
      <c r="D8" s="5" t="s">
        <v>38</v>
      </c>
      <c r="E8" s="5">
        <v>1381.970085</v>
      </c>
      <c r="F8" s="14">
        <f aca="true" t="shared" si="2" ref="F8:AP8">SUM(F9:F16)</f>
        <v>1381.970085</v>
      </c>
      <c r="G8" s="14">
        <f t="shared" si="2"/>
        <v>495.7014</v>
      </c>
      <c r="H8" s="14">
        <f t="shared" si="2"/>
        <v>239.8926</v>
      </c>
      <c r="I8" s="14">
        <f t="shared" si="2"/>
        <v>229.5672</v>
      </c>
      <c r="J8" s="14">
        <f t="shared" si="2"/>
        <v>14.7436</v>
      </c>
      <c r="K8" s="14">
        <f t="shared" si="2"/>
        <v>4.956</v>
      </c>
      <c r="L8" s="14">
        <f t="shared" si="2"/>
        <v>6.542</v>
      </c>
      <c r="M8" s="14">
        <f t="shared" si="2"/>
        <v>847.841425</v>
      </c>
      <c r="N8" s="14">
        <f t="shared" si="2"/>
        <v>91.552716</v>
      </c>
      <c r="O8" s="14">
        <f t="shared" si="2"/>
        <v>0</v>
      </c>
      <c r="P8" s="14">
        <f t="shared" si="2"/>
        <v>0</v>
      </c>
      <c r="Q8" s="14">
        <f t="shared" si="2"/>
        <v>0</v>
      </c>
      <c r="R8" s="14">
        <f t="shared" si="2"/>
        <v>0</v>
      </c>
      <c r="S8" s="14">
        <f t="shared" si="2"/>
        <v>0</v>
      </c>
      <c r="T8" s="14">
        <f t="shared" si="2"/>
        <v>25</v>
      </c>
      <c r="U8" s="14">
        <f t="shared" si="2"/>
        <v>0</v>
      </c>
      <c r="V8" s="14">
        <f t="shared" si="2"/>
        <v>0</v>
      </c>
      <c r="W8" s="14">
        <f t="shared" si="2"/>
        <v>0</v>
      </c>
      <c r="X8" s="14">
        <f t="shared" si="2"/>
        <v>121</v>
      </c>
      <c r="Y8" s="14">
        <f t="shared" si="2"/>
        <v>5</v>
      </c>
      <c r="Z8" s="14">
        <f t="shared" si="2"/>
        <v>19</v>
      </c>
      <c r="AA8" s="14">
        <f t="shared" si="2"/>
        <v>0</v>
      </c>
      <c r="AB8" s="14">
        <f t="shared" si="2"/>
        <v>0</v>
      </c>
      <c r="AC8" s="14">
        <f t="shared" si="2"/>
        <v>0</v>
      </c>
      <c r="AD8" s="14">
        <f t="shared" si="2"/>
        <v>0</v>
      </c>
      <c r="AE8" s="14">
        <f t="shared" si="2"/>
        <v>0.661</v>
      </c>
      <c r="AF8" s="14">
        <f t="shared" si="2"/>
        <v>33.94</v>
      </c>
      <c r="AG8" s="14">
        <f t="shared" si="2"/>
        <v>551.6877089999999</v>
      </c>
      <c r="AH8" s="29">
        <v>0.661</v>
      </c>
      <c r="AI8" s="29">
        <v>33.94</v>
      </c>
      <c r="AJ8" s="29">
        <v>551.6877089999999</v>
      </c>
      <c r="AK8" s="29">
        <f t="shared" si="2"/>
        <v>0</v>
      </c>
      <c r="AL8" s="29">
        <f t="shared" si="2"/>
        <v>0</v>
      </c>
      <c r="AM8" s="29">
        <f t="shared" si="2"/>
        <v>0</v>
      </c>
      <c r="AN8" s="29">
        <f t="shared" si="2"/>
        <v>0</v>
      </c>
      <c r="AO8" s="29">
        <f t="shared" si="2"/>
        <v>38.42726</v>
      </c>
      <c r="AP8" s="29">
        <f t="shared" si="2"/>
        <v>0</v>
      </c>
      <c r="AQ8" s="29">
        <f>SUM(AQ9:AQ16)</f>
        <v>0</v>
      </c>
      <c r="AR8" s="29">
        <f>SUM(AR9:AR16)</f>
        <v>0</v>
      </c>
      <c r="AS8" s="29">
        <f>SUM(AS9:AS16)</f>
        <v>0</v>
      </c>
      <c r="AT8" s="29">
        <f>SUM(AT9:AT16)</f>
        <v>0</v>
      </c>
      <c r="AU8" s="29">
        <f aca="true" t="shared" si="3" ref="AU8:AU71">SUM(AV8:AW8)</f>
        <v>0</v>
      </c>
      <c r="AV8" s="29"/>
      <c r="AW8" s="29">
        <f>SUM(AW9:AW16)</f>
        <v>0</v>
      </c>
      <c r="AX8" s="29">
        <f>SUM(AX9:AX16)</f>
        <v>0</v>
      </c>
      <c r="AY8" s="29">
        <f>SUM(AY9:AY16)</f>
        <v>0</v>
      </c>
    </row>
    <row r="9" spans="1:51" ht="13.5" customHeight="1">
      <c r="A9" s="30" t="s">
        <v>39</v>
      </c>
      <c r="B9" s="30"/>
      <c r="C9" s="30"/>
      <c r="D9" s="5" t="s">
        <v>40</v>
      </c>
      <c r="E9" s="5">
        <v>753.692556</v>
      </c>
      <c r="F9" s="14">
        <v>753.692556</v>
      </c>
      <c r="G9" s="14">
        <f aca="true" t="shared" si="4" ref="G9:G16">SUM(H9:L9)</f>
        <v>495.7014</v>
      </c>
      <c r="H9" s="14">
        <v>239.8926</v>
      </c>
      <c r="I9" s="14">
        <v>229.5672</v>
      </c>
      <c r="J9" s="14">
        <v>14.7436</v>
      </c>
      <c r="K9" s="14">
        <v>4.956</v>
      </c>
      <c r="L9" s="14">
        <v>6.542</v>
      </c>
      <c r="M9" s="14">
        <f aca="true" t="shared" si="5" ref="M9:M16">SUM(N9:AG9)</f>
        <v>219.563896</v>
      </c>
      <c r="N9" s="14">
        <v>68.552716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33.94</v>
      </c>
      <c r="AG9" s="14">
        <v>117.07118</v>
      </c>
      <c r="AH9" s="29">
        <v>0</v>
      </c>
      <c r="AI9" s="29">
        <v>33.94</v>
      </c>
      <c r="AJ9" s="29">
        <v>117.07118</v>
      </c>
      <c r="AK9" s="29">
        <v>0</v>
      </c>
      <c r="AL9" s="29">
        <v>0</v>
      </c>
      <c r="AM9" s="29">
        <v>0</v>
      </c>
      <c r="AN9" s="29">
        <v>0</v>
      </c>
      <c r="AO9" s="29">
        <v>38.42726</v>
      </c>
      <c r="AP9" s="29">
        <v>0</v>
      </c>
      <c r="AQ9" s="29">
        <f aca="true" t="shared" si="6" ref="AQ9:AQ16">SUM(AR9:AR9)</f>
        <v>0</v>
      </c>
      <c r="AR9" s="29">
        <v>0</v>
      </c>
      <c r="AS9" s="29">
        <f aca="true" t="shared" si="7" ref="AS9:AS16">SUM(AT9)</f>
        <v>0</v>
      </c>
      <c r="AT9" s="29">
        <v>0</v>
      </c>
      <c r="AU9" s="29">
        <f t="shared" si="3"/>
        <v>0</v>
      </c>
      <c r="AV9" s="29"/>
      <c r="AW9" s="29">
        <v>0</v>
      </c>
      <c r="AX9" s="29">
        <f aca="true" t="shared" si="8" ref="AX9:AX16">SUM(AY9:AY9)</f>
        <v>0</v>
      </c>
      <c r="AY9" s="29">
        <v>0</v>
      </c>
    </row>
    <row r="10" spans="1:51" ht="13.5" customHeight="1">
      <c r="A10" s="30" t="s">
        <v>41</v>
      </c>
      <c r="B10" s="30"/>
      <c r="C10" s="30"/>
      <c r="D10" s="5" t="s">
        <v>42</v>
      </c>
      <c r="E10" s="5">
        <v>355.516626</v>
      </c>
      <c r="F10" s="14">
        <v>355.516626</v>
      </c>
      <c r="G10" s="14">
        <f t="shared" si="4"/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 t="shared" si="5"/>
        <v>355.516626</v>
      </c>
      <c r="N10" s="14">
        <v>23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7</v>
      </c>
      <c r="Y10" s="14">
        <v>0</v>
      </c>
      <c r="Z10" s="14">
        <v>19</v>
      </c>
      <c r="AA10" s="14">
        <v>0</v>
      </c>
      <c r="AB10" s="14">
        <v>0</v>
      </c>
      <c r="AC10" s="14">
        <v>0</v>
      </c>
      <c r="AD10" s="14">
        <v>0</v>
      </c>
      <c r="AE10" s="14">
        <v>0.661</v>
      </c>
      <c r="AF10" s="14">
        <v>0</v>
      </c>
      <c r="AG10" s="14">
        <v>305.855626</v>
      </c>
      <c r="AH10" s="29">
        <v>0.661</v>
      </c>
      <c r="AI10" s="29">
        <v>0</v>
      </c>
      <c r="AJ10" s="29">
        <v>305.855626</v>
      </c>
      <c r="AK10" s="29">
        <v>0</v>
      </c>
      <c r="AL10" s="29">
        <v>0</v>
      </c>
      <c r="AM10" s="29">
        <v>0</v>
      </c>
      <c r="AN10" s="29">
        <v>0</v>
      </c>
      <c r="AO10" s="29">
        <v>0</v>
      </c>
      <c r="AP10" s="29">
        <v>0</v>
      </c>
      <c r="AQ10" s="29">
        <f t="shared" si="6"/>
        <v>0</v>
      </c>
      <c r="AR10" s="29">
        <v>0</v>
      </c>
      <c r="AS10" s="29">
        <f t="shared" si="7"/>
        <v>0</v>
      </c>
      <c r="AT10" s="29">
        <v>0</v>
      </c>
      <c r="AU10" s="29">
        <f t="shared" si="3"/>
        <v>0</v>
      </c>
      <c r="AV10" s="29"/>
      <c r="AW10" s="29">
        <v>0</v>
      </c>
      <c r="AX10" s="29">
        <f t="shared" si="8"/>
        <v>0</v>
      </c>
      <c r="AY10" s="29">
        <v>0</v>
      </c>
    </row>
    <row r="11" spans="1:51" ht="13.5" customHeight="1">
      <c r="A11" s="30" t="s">
        <v>43</v>
      </c>
      <c r="B11" s="30"/>
      <c r="C11" s="30"/>
      <c r="D11" s="5" t="s">
        <v>44</v>
      </c>
      <c r="E11" s="5">
        <v>164.9214</v>
      </c>
      <c r="F11" s="14">
        <v>164.9214</v>
      </c>
      <c r="G11" s="14">
        <f t="shared" si="4"/>
        <v>0</v>
      </c>
      <c r="H11" s="14">
        <v>0</v>
      </c>
      <c r="I11" s="14"/>
      <c r="J11" s="14">
        <v>0</v>
      </c>
      <c r="K11" s="14">
        <v>0</v>
      </c>
      <c r="L11" s="14">
        <v>0</v>
      </c>
      <c r="M11" s="14">
        <f t="shared" si="5"/>
        <v>164.9214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114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50.9214</v>
      </c>
      <c r="AH11" s="29">
        <v>0</v>
      </c>
      <c r="AI11" s="29">
        <v>0</v>
      </c>
      <c r="AJ11" s="29">
        <v>50.9214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f t="shared" si="6"/>
        <v>0</v>
      </c>
      <c r="AR11" s="29">
        <v>0</v>
      </c>
      <c r="AS11" s="29">
        <f t="shared" si="7"/>
        <v>0</v>
      </c>
      <c r="AT11" s="29">
        <v>0</v>
      </c>
      <c r="AU11" s="29">
        <f t="shared" si="3"/>
        <v>0</v>
      </c>
      <c r="AV11" s="29"/>
      <c r="AW11" s="29">
        <v>0</v>
      </c>
      <c r="AX11" s="29">
        <f t="shared" si="8"/>
        <v>0</v>
      </c>
      <c r="AY11" s="29">
        <v>0</v>
      </c>
    </row>
    <row r="12" spans="1:51" ht="13.5" customHeight="1">
      <c r="A12" s="30" t="s">
        <v>45</v>
      </c>
      <c r="B12" s="30"/>
      <c r="C12" s="30"/>
      <c r="D12" s="5" t="s">
        <v>46</v>
      </c>
      <c r="E12" s="5">
        <v>10.0167</v>
      </c>
      <c r="F12" s="14">
        <v>10.0167</v>
      </c>
      <c r="G12" s="14">
        <f t="shared" si="4"/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 t="shared" si="5"/>
        <v>10.0167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10.0167</v>
      </c>
      <c r="AH12" s="29">
        <v>0</v>
      </c>
      <c r="AI12" s="29">
        <v>0</v>
      </c>
      <c r="AJ12" s="29">
        <v>10.0167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f t="shared" si="6"/>
        <v>0</v>
      </c>
      <c r="AR12" s="29">
        <v>0</v>
      </c>
      <c r="AS12" s="29">
        <f t="shared" si="7"/>
        <v>0</v>
      </c>
      <c r="AT12" s="29">
        <v>0</v>
      </c>
      <c r="AU12" s="29">
        <f t="shared" si="3"/>
        <v>0</v>
      </c>
      <c r="AV12" s="29"/>
      <c r="AW12" s="29">
        <v>0</v>
      </c>
      <c r="AX12" s="29">
        <f t="shared" si="8"/>
        <v>0</v>
      </c>
      <c r="AY12" s="29">
        <v>0</v>
      </c>
    </row>
    <row r="13" spans="1:51" ht="13.5" customHeight="1">
      <c r="A13" s="30" t="s">
        <v>47</v>
      </c>
      <c r="B13" s="30"/>
      <c r="C13" s="30"/>
      <c r="D13" s="5" t="s">
        <v>48</v>
      </c>
      <c r="E13" s="5">
        <v>45.6</v>
      </c>
      <c r="F13" s="14">
        <v>45.6</v>
      </c>
      <c r="G13" s="14">
        <f t="shared" si="4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f t="shared" si="5"/>
        <v>45.6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45.6</v>
      </c>
      <c r="AH13" s="29">
        <v>0</v>
      </c>
      <c r="AI13" s="29">
        <v>0</v>
      </c>
      <c r="AJ13" s="29">
        <v>45.6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f t="shared" si="6"/>
        <v>0</v>
      </c>
      <c r="AR13" s="29">
        <v>0</v>
      </c>
      <c r="AS13" s="29">
        <f t="shared" si="7"/>
        <v>0</v>
      </c>
      <c r="AT13" s="29">
        <v>0</v>
      </c>
      <c r="AU13" s="29">
        <f t="shared" si="3"/>
        <v>0</v>
      </c>
      <c r="AV13" s="29"/>
      <c r="AW13" s="29">
        <v>0</v>
      </c>
      <c r="AX13" s="29">
        <f t="shared" si="8"/>
        <v>0</v>
      </c>
      <c r="AY13" s="29">
        <v>0</v>
      </c>
    </row>
    <row r="14" spans="1:51" ht="13.5" customHeight="1">
      <c r="A14" s="30" t="s">
        <v>49</v>
      </c>
      <c r="B14" s="30"/>
      <c r="C14" s="30"/>
      <c r="D14" s="5" t="s">
        <v>50</v>
      </c>
      <c r="E14" s="5">
        <v>17.2152</v>
      </c>
      <c r="F14" s="14">
        <v>17.2152</v>
      </c>
      <c r="G14" s="14">
        <f t="shared" si="4"/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f t="shared" si="5"/>
        <v>17.2152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17.2152</v>
      </c>
      <c r="AH14" s="29">
        <v>0</v>
      </c>
      <c r="AI14" s="29">
        <v>0</v>
      </c>
      <c r="AJ14" s="29">
        <v>17.2152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f t="shared" si="6"/>
        <v>0</v>
      </c>
      <c r="AR14" s="29">
        <v>0</v>
      </c>
      <c r="AS14" s="29">
        <f t="shared" si="7"/>
        <v>0</v>
      </c>
      <c r="AT14" s="29">
        <v>0</v>
      </c>
      <c r="AU14" s="29">
        <f t="shared" si="3"/>
        <v>0</v>
      </c>
      <c r="AV14" s="29"/>
      <c r="AW14" s="29">
        <v>0</v>
      </c>
      <c r="AX14" s="29">
        <f t="shared" si="8"/>
        <v>0</v>
      </c>
      <c r="AY14" s="29">
        <v>0</v>
      </c>
    </row>
    <row r="15" spans="1:51" ht="13.5" customHeight="1">
      <c r="A15" s="30" t="s">
        <v>51</v>
      </c>
      <c r="B15" s="30"/>
      <c r="C15" s="30"/>
      <c r="D15" s="5" t="s">
        <v>52</v>
      </c>
      <c r="E15" s="5">
        <v>5.007603</v>
      </c>
      <c r="F15" s="14">
        <v>5.007603</v>
      </c>
      <c r="G15" s="14">
        <f t="shared" si="4"/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f t="shared" si="5"/>
        <v>5.007603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5.007603</v>
      </c>
      <c r="AH15" s="29">
        <v>0</v>
      </c>
      <c r="AI15" s="29">
        <v>0</v>
      </c>
      <c r="AJ15" s="29">
        <v>5.007603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f t="shared" si="6"/>
        <v>0</v>
      </c>
      <c r="AR15" s="29">
        <v>0</v>
      </c>
      <c r="AS15" s="29">
        <f t="shared" si="7"/>
        <v>0</v>
      </c>
      <c r="AT15" s="29">
        <v>0</v>
      </c>
      <c r="AU15" s="29">
        <f t="shared" si="3"/>
        <v>0</v>
      </c>
      <c r="AV15" s="29"/>
      <c r="AW15" s="29">
        <v>0</v>
      </c>
      <c r="AX15" s="29">
        <f t="shared" si="8"/>
        <v>0</v>
      </c>
      <c r="AY15" s="29">
        <v>0</v>
      </c>
    </row>
    <row r="16" spans="1:51" ht="13.5" customHeight="1">
      <c r="A16" s="30" t="s">
        <v>53</v>
      </c>
      <c r="B16" s="30"/>
      <c r="C16" s="30"/>
      <c r="D16" s="5" t="s">
        <v>54</v>
      </c>
      <c r="E16" s="5">
        <v>30</v>
      </c>
      <c r="F16" s="14">
        <v>30</v>
      </c>
      <c r="G16" s="14">
        <f t="shared" si="4"/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f t="shared" si="5"/>
        <v>30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25</v>
      </c>
      <c r="U16" s="14">
        <v>0</v>
      </c>
      <c r="V16" s="14">
        <v>0</v>
      </c>
      <c r="W16" s="14">
        <v>0</v>
      </c>
      <c r="X16" s="14">
        <v>0</v>
      </c>
      <c r="Y16" s="14">
        <v>5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/>
      <c r="AH16" s="29">
        <v>0</v>
      </c>
      <c r="AI16" s="29">
        <v>0</v>
      </c>
      <c r="AJ16" s="29"/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f t="shared" si="6"/>
        <v>0</v>
      </c>
      <c r="AR16" s="29">
        <v>0</v>
      </c>
      <c r="AS16" s="29">
        <f t="shared" si="7"/>
        <v>0</v>
      </c>
      <c r="AT16" s="29">
        <v>0</v>
      </c>
      <c r="AU16" s="29">
        <f t="shared" si="3"/>
        <v>0</v>
      </c>
      <c r="AV16" s="29"/>
      <c r="AW16" s="29">
        <v>0</v>
      </c>
      <c r="AX16" s="29">
        <f t="shared" si="8"/>
        <v>0</v>
      </c>
      <c r="AY16" s="29">
        <v>0</v>
      </c>
    </row>
    <row r="17" spans="1:51" ht="13.5" customHeight="1">
      <c r="A17" s="30" t="s">
        <v>55</v>
      </c>
      <c r="B17" s="30"/>
      <c r="C17" s="30"/>
      <c r="D17" s="5" t="s">
        <v>56</v>
      </c>
      <c r="E17" s="5">
        <v>1071.7903299999998</v>
      </c>
      <c r="F17" s="14">
        <f aca="true" t="shared" si="9" ref="F17:AP17">SUM(F18:F23)</f>
        <v>1071.7903299999998</v>
      </c>
      <c r="G17" s="14">
        <f t="shared" si="9"/>
        <v>346.1211</v>
      </c>
      <c r="H17" s="14">
        <f t="shared" si="9"/>
        <v>142.357</v>
      </c>
      <c r="I17" s="14">
        <f t="shared" si="9"/>
        <v>183.1995</v>
      </c>
      <c r="J17" s="14">
        <f t="shared" si="9"/>
        <v>11.0666</v>
      </c>
      <c r="K17" s="14">
        <f t="shared" si="9"/>
        <v>0</v>
      </c>
      <c r="L17" s="14">
        <f t="shared" si="9"/>
        <v>9.498</v>
      </c>
      <c r="M17" s="14">
        <f t="shared" si="9"/>
        <v>699.7578</v>
      </c>
      <c r="N17" s="14">
        <f t="shared" si="9"/>
        <v>154.3141</v>
      </c>
      <c r="O17" s="14">
        <f t="shared" si="9"/>
        <v>0</v>
      </c>
      <c r="P17" s="14">
        <f t="shared" si="9"/>
        <v>0</v>
      </c>
      <c r="Q17" s="14">
        <f t="shared" si="9"/>
        <v>17</v>
      </c>
      <c r="R17" s="14">
        <f t="shared" si="9"/>
        <v>60</v>
      </c>
      <c r="S17" s="14">
        <f t="shared" si="9"/>
        <v>0</v>
      </c>
      <c r="T17" s="14">
        <f t="shared" si="9"/>
        <v>0</v>
      </c>
      <c r="U17" s="14">
        <f t="shared" si="9"/>
        <v>0</v>
      </c>
      <c r="V17" s="14">
        <f t="shared" si="9"/>
        <v>4</v>
      </c>
      <c r="W17" s="14">
        <f t="shared" si="9"/>
        <v>0</v>
      </c>
      <c r="X17" s="14">
        <f t="shared" si="9"/>
        <v>105</v>
      </c>
      <c r="Y17" s="14">
        <f t="shared" si="9"/>
        <v>0</v>
      </c>
      <c r="Z17" s="14">
        <f t="shared" si="9"/>
        <v>19</v>
      </c>
      <c r="AA17" s="14">
        <f t="shared" si="9"/>
        <v>0</v>
      </c>
      <c r="AB17" s="14">
        <f t="shared" si="9"/>
        <v>0</v>
      </c>
      <c r="AC17" s="14">
        <f t="shared" si="9"/>
        <v>0</v>
      </c>
      <c r="AD17" s="14">
        <f t="shared" si="9"/>
        <v>0</v>
      </c>
      <c r="AE17" s="14">
        <f t="shared" si="9"/>
        <v>18</v>
      </c>
      <c r="AF17" s="14">
        <f t="shared" si="9"/>
        <v>23.049</v>
      </c>
      <c r="AG17" s="14">
        <f t="shared" si="9"/>
        <v>299.3947</v>
      </c>
      <c r="AH17" s="29">
        <v>18</v>
      </c>
      <c r="AI17" s="29">
        <v>23.049</v>
      </c>
      <c r="AJ17" s="29">
        <v>299.3947</v>
      </c>
      <c r="AK17" s="29">
        <f t="shared" si="9"/>
        <v>0</v>
      </c>
      <c r="AL17" s="29">
        <f t="shared" si="9"/>
        <v>0</v>
      </c>
      <c r="AM17" s="29">
        <f t="shared" si="9"/>
        <v>0</v>
      </c>
      <c r="AN17" s="29">
        <f t="shared" si="9"/>
        <v>0</v>
      </c>
      <c r="AO17" s="29">
        <f t="shared" si="9"/>
        <v>25.91143</v>
      </c>
      <c r="AP17" s="29">
        <f t="shared" si="9"/>
        <v>0</v>
      </c>
      <c r="AQ17" s="29">
        <f>SUM(AQ18:AQ23)</f>
        <v>0</v>
      </c>
      <c r="AR17" s="29">
        <f>SUM(AR18:AR23)</f>
        <v>0</v>
      </c>
      <c r="AS17" s="29">
        <f>SUM(AS18:AS23)</f>
        <v>0</v>
      </c>
      <c r="AT17" s="29">
        <f>SUM(AT18:AT23)</f>
        <v>0</v>
      </c>
      <c r="AU17" s="29">
        <f t="shared" si="3"/>
        <v>0</v>
      </c>
      <c r="AV17" s="29"/>
      <c r="AW17" s="29">
        <f>SUM(AW18:AW23)</f>
        <v>0</v>
      </c>
      <c r="AX17" s="29">
        <f>SUM(AX18:AX23)</f>
        <v>0</v>
      </c>
      <c r="AY17" s="29">
        <f>SUM(AY18:AY23)</f>
        <v>0</v>
      </c>
    </row>
    <row r="18" spans="1:51" ht="13.5" customHeight="1">
      <c r="A18" s="30" t="s">
        <v>57</v>
      </c>
      <c r="B18" s="30"/>
      <c r="C18" s="30"/>
      <c r="D18" s="5" t="s">
        <v>40</v>
      </c>
      <c r="E18" s="5">
        <v>587.2903299999999</v>
      </c>
      <c r="F18" s="14">
        <v>587.2903299999999</v>
      </c>
      <c r="G18" s="14">
        <f aca="true" t="shared" si="10" ref="G18:G23">SUM(H18:L18)</f>
        <v>346.1211</v>
      </c>
      <c r="H18" s="14">
        <v>142.357</v>
      </c>
      <c r="I18" s="14">
        <v>183.1995</v>
      </c>
      <c r="J18" s="14">
        <v>11.0666</v>
      </c>
      <c r="K18" s="14">
        <v>0</v>
      </c>
      <c r="L18" s="14">
        <v>9.498</v>
      </c>
      <c r="M18" s="14">
        <f aca="true" t="shared" si="11" ref="M18:M23">SUM(N18:AG18)</f>
        <v>215.2578</v>
      </c>
      <c r="N18" s="14">
        <v>36.3141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23.049</v>
      </c>
      <c r="AG18" s="14">
        <v>155.8947</v>
      </c>
      <c r="AH18" s="29">
        <v>0</v>
      </c>
      <c r="AI18" s="29">
        <v>23.049</v>
      </c>
      <c r="AJ18" s="29">
        <v>155.8947</v>
      </c>
      <c r="AK18" s="29">
        <v>0</v>
      </c>
      <c r="AL18" s="29">
        <v>0</v>
      </c>
      <c r="AM18" s="29">
        <v>0</v>
      </c>
      <c r="AN18" s="29">
        <v>0</v>
      </c>
      <c r="AO18" s="29">
        <v>25.91143</v>
      </c>
      <c r="AP18" s="29">
        <v>0</v>
      </c>
      <c r="AQ18" s="29">
        <f aca="true" t="shared" si="12" ref="AQ18:AQ23">SUM(AR18:AR18)</f>
        <v>0</v>
      </c>
      <c r="AR18" s="29">
        <v>0</v>
      </c>
      <c r="AS18" s="29">
        <f aca="true" t="shared" si="13" ref="AS18:AS23">SUM(AT18)</f>
        <v>0</v>
      </c>
      <c r="AT18" s="29">
        <v>0</v>
      </c>
      <c r="AU18" s="29">
        <f t="shared" si="3"/>
        <v>0</v>
      </c>
      <c r="AV18" s="29"/>
      <c r="AW18" s="29">
        <v>0</v>
      </c>
      <c r="AX18" s="29">
        <f aca="true" t="shared" si="14" ref="AX18:AX23">SUM(AY18:AY18)</f>
        <v>0</v>
      </c>
      <c r="AY18" s="29">
        <v>0</v>
      </c>
    </row>
    <row r="19" spans="1:51" ht="13.5" customHeight="1">
      <c r="A19" s="30" t="s">
        <v>58</v>
      </c>
      <c r="B19" s="30"/>
      <c r="C19" s="30"/>
      <c r="D19" s="5" t="s">
        <v>42</v>
      </c>
      <c r="E19" s="5">
        <v>236</v>
      </c>
      <c r="F19" s="14">
        <v>236</v>
      </c>
      <c r="G19" s="14">
        <f t="shared" si="10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f t="shared" si="11"/>
        <v>236</v>
      </c>
      <c r="N19" s="14">
        <v>118</v>
      </c>
      <c r="O19" s="14">
        <v>0</v>
      </c>
      <c r="P19" s="14">
        <v>0</v>
      </c>
      <c r="Q19" s="14">
        <v>17</v>
      </c>
      <c r="R19" s="14">
        <v>60</v>
      </c>
      <c r="S19" s="14">
        <v>0</v>
      </c>
      <c r="T19" s="14">
        <v>0</v>
      </c>
      <c r="U19" s="14">
        <v>0</v>
      </c>
      <c r="V19" s="14">
        <v>4</v>
      </c>
      <c r="W19" s="14">
        <v>0</v>
      </c>
      <c r="X19" s="14">
        <v>0</v>
      </c>
      <c r="Y19" s="14">
        <v>0</v>
      </c>
      <c r="Z19" s="14">
        <v>19</v>
      </c>
      <c r="AA19" s="14">
        <v>0</v>
      </c>
      <c r="AB19" s="14">
        <v>0</v>
      </c>
      <c r="AC19" s="14">
        <v>0</v>
      </c>
      <c r="AD19" s="14">
        <v>0</v>
      </c>
      <c r="AE19" s="14">
        <v>18</v>
      </c>
      <c r="AF19" s="14">
        <v>0</v>
      </c>
      <c r="AG19" s="14"/>
      <c r="AH19" s="29">
        <v>18</v>
      </c>
      <c r="AI19" s="29">
        <v>0</v>
      </c>
      <c r="AJ19" s="29"/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f t="shared" si="12"/>
        <v>0</v>
      </c>
      <c r="AR19" s="29">
        <v>0</v>
      </c>
      <c r="AS19" s="29">
        <f t="shared" si="13"/>
        <v>0</v>
      </c>
      <c r="AT19" s="29">
        <v>0</v>
      </c>
      <c r="AU19" s="29">
        <f t="shared" si="3"/>
        <v>0</v>
      </c>
      <c r="AV19" s="29"/>
      <c r="AW19" s="29">
        <v>0</v>
      </c>
      <c r="AX19" s="29">
        <f t="shared" si="14"/>
        <v>0</v>
      </c>
      <c r="AY19" s="29">
        <v>0</v>
      </c>
    </row>
    <row r="20" spans="1:51" ht="13.5" customHeight="1">
      <c r="A20" s="30" t="s">
        <v>59</v>
      </c>
      <c r="B20" s="30"/>
      <c r="C20" s="30"/>
      <c r="D20" s="5" t="s">
        <v>60</v>
      </c>
      <c r="E20" s="5">
        <v>120</v>
      </c>
      <c r="F20" s="14">
        <v>120</v>
      </c>
      <c r="G20" s="14">
        <f t="shared" si="10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f t="shared" si="11"/>
        <v>120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105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15</v>
      </c>
      <c r="AH20" s="29">
        <v>0</v>
      </c>
      <c r="AI20" s="29">
        <v>0</v>
      </c>
      <c r="AJ20" s="29">
        <v>15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f t="shared" si="12"/>
        <v>0</v>
      </c>
      <c r="AR20" s="29">
        <v>0</v>
      </c>
      <c r="AS20" s="29">
        <f t="shared" si="13"/>
        <v>0</v>
      </c>
      <c r="AT20" s="29">
        <v>0</v>
      </c>
      <c r="AU20" s="29">
        <f t="shared" si="3"/>
        <v>0</v>
      </c>
      <c r="AV20" s="29"/>
      <c r="AW20" s="29">
        <v>0</v>
      </c>
      <c r="AX20" s="29">
        <f t="shared" si="14"/>
        <v>0</v>
      </c>
      <c r="AY20" s="29">
        <v>0</v>
      </c>
    </row>
    <row r="21" spans="1:51" ht="13.5" customHeight="1">
      <c r="A21" s="30" t="s">
        <v>61</v>
      </c>
      <c r="B21" s="30"/>
      <c r="C21" s="30"/>
      <c r="D21" s="5" t="s">
        <v>62</v>
      </c>
      <c r="E21" s="5">
        <v>38</v>
      </c>
      <c r="F21" s="14">
        <v>38</v>
      </c>
      <c r="G21" s="14">
        <f t="shared" si="10"/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f t="shared" si="11"/>
        <v>38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38</v>
      </c>
      <c r="AH21" s="29">
        <v>0</v>
      </c>
      <c r="AI21" s="29">
        <v>0</v>
      </c>
      <c r="AJ21" s="29">
        <v>38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f t="shared" si="12"/>
        <v>0</v>
      </c>
      <c r="AR21" s="29">
        <v>0</v>
      </c>
      <c r="AS21" s="29">
        <f t="shared" si="13"/>
        <v>0</v>
      </c>
      <c r="AT21" s="29">
        <v>0</v>
      </c>
      <c r="AU21" s="29">
        <f t="shared" si="3"/>
        <v>0</v>
      </c>
      <c r="AV21" s="29"/>
      <c r="AW21" s="29">
        <v>0</v>
      </c>
      <c r="AX21" s="29">
        <f t="shared" si="14"/>
        <v>0</v>
      </c>
      <c r="AY21" s="29">
        <v>0</v>
      </c>
    </row>
    <row r="22" spans="1:51" ht="13.5" customHeight="1">
      <c r="A22" s="30" t="s">
        <v>63</v>
      </c>
      <c r="B22" s="30"/>
      <c r="C22" s="30"/>
      <c r="D22" s="5" t="s">
        <v>64</v>
      </c>
      <c r="E22" s="5">
        <v>34</v>
      </c>
      <c r="F22" s="14">
        <v>34</v>
      </c>
      <c r="G22" s="14">
        <f t="shared" si="10"/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f t="shared" si="11"/>
        <v>34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34</v>
      </c>
      <c r="AH22" s="29">
        <v>0</v>
      </c>
      <c r="AI22" s="29">
        <v>0</v>
      </c>
      <c r="AJ22" s="29">
        <v>34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f t="shared" si="12"/>
        <v>0</v>
      </c>
      <c r="AR22" s="29">
        <v>0</v>
      </c>
      <c r="AS22" s="29">
        <f t="shared" si="13"/>
        <v>0</v>
      </c>
      <c r="AT22" s="29">
        <v>0</v>
      </c>
      <c r="AU22" s="29">
        <f t="shared" si="3"/>
        <v>0</v>
      </c>
      <c r="AV22" s="29"/>
      <c r="AW22" s="29">
        <v>0</v>
      </c>
      <c r="AX22" s="29">
        <f t="shared" si="14"/>
        <v>0</v>
      </c>
      <c r="AY22" s="29">
        <v>0</v>
      </c>
    </row>
    <row r="23" spans="1:51" ht="13.5" customHeight="1">
      <c r="A23" s="30" t="s">
        <v>65</v>
      </c>
      <c r="B23" s="30"/>
      <c r="C23" s="30"/>
      <c r="D23" s="5" t="s">
        <v>66</v>
      </c>
      <c r="E23" s="5">
        <v>56.5</v>
      </c>
      <c r="F23" s="14">
        <v>56.5</v>
      </c>
      <c r="G23" s="14">
        <f t="shared" si="10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f t="shared" si="11"/>
        <v>56.5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56.5</v>
      </c>
      <c r="AH23" s="29">
        <v>0</v>
      </c>
      <c r="AI23" s="29">
        <v>0</v>
      </c>
      <c r="AJ23" s="29">
        <v>56.5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f t="shared" si="12"/>
        <v>0</v>
      </c>
      <c r="AR23" s="29">
        <v>0</v>
      </c>
      <c r="AS23" s="29">
        <f t="shared" si="13"/>
        <v>0</v>
      </c>
      <c r="AT23" s="29">
        <v>0</v>
      </c>
      <c r="AU23" s="29">
        <f t="shared" si="3"/>
        <v>0</v>
      </c>
      <c r="AV23" s="29"/>
      <c r="AW23" s="29">
        <v>0</v>
      </c>
      <c r="AX23" s="29">
        <f t="shared" si="14"/>
        <v>0</v>
      </c>
      <c r="AY23" s="29">
        <v>0</v>
      </c>
    </row>
    <row r="24" spans="1:51" ht="13.5" customHeight="1">
      <c r="A24" s="30" t="s">
        <v>67</v>
      </c>
      <c r="B24" s="30"/>
      <c r="C24" s="30"/>
      <c r="D24" s="5" t="s">
        <v>68</v>
      </c>
      <c r="E24" s="5">
        <v>7625.589031</v>
      </c>
      <c r="F24" s="14">
        <f aca="true" t="shared" si="15" ref="F24:AP24">SUM(F25:F31)</f>
        <v>7625.589031</v>
      </c>
      <c r="G24" s="14">
        <f t="shared" si="15"/>
        <v>2156.882525</v>
      </c>
      <c r="H24" s="14">
        <f t="shared" si="15"/>
        <v>1028.278</v>
      </c>
      <c r="I24" s="14">
        <f t="shared" si="15"/>
        <v>1043.246425</v>
      </c>
      <c r="J24" s="14">
        <f t="shared" si="15"/>
        <v>29.5011</v>
      </c>
      <c r="K24" s="14">
        <f t="shared" si="15"/>
        <v>7.835999999999999</v>
      </c>
      <c r="L24" s="14">
        <f t="shared" si="15"/>
        <v>48.021</v>
      </c>
      <c r="M24" s="14">
        <f t="shared" si="15"/>
        <v>4994.127026</v>
      </c>
      <c r="N24" s="14">
        <f t="shared" si="15"/>
        <v>138.431643</v>
      </c>
      <c r="O24" s="14">
        <f t="shared" si="15"/>
        <v>47</v>
      </c>
      <c r="P24" s="14">
        <f t="shared" si="15"/>
        <v>0</v>
      </c>
      <c r="Q24" s="14">
        <f t="shared" si="15"/>
        <v>44.574799999999996</v>
      </c>
      <c r="R24" s="14">
        <f t="shared" si="15"/>
        <v>150.2342</v>
      </c>
      <c r="S24" s="14">
        <f t="shared" si="15"/>
        <v>5</v>
      </c>
      <c r="T24" s="14">
        <f t="shared" si="15"/>
        <v>0</v>
      </c>
      <c r="U24" s="14">
        <f t="shared" si="15"/>
        <v>0</v>
      </c>
      <c r="V24" s="14">
        <f t="shared" si="15"/>
        <v>60</v>
      </c>
      <c r="W24" s="14">
        <f t="shared" si="15"/>
        <v>98.5661</v>
      </c>
      <c r="X24" s="14">
        <f t="shared" si="15"/>
        <v>6.9331</v>
      </c>
      <c r="Y24" s="14">
        <f t="shared" si="15"/>
        <v>13</v>
      </c>
      <c r="Z24" s="14">
        <f t="shared" si="15"/>
        <v>535.87278</v>
      </c>
      <c r="AA24" s="14">
        <f t="shared" si="15"/>
        <v>0</v>
      </c>
      <c r="AB24" s="14">
        <f t="shared" si="15"/>
        <v>0</v>
      </c>
      <c r="AC24" s="14">
        <f t="shared" si="15"/>
        <v>38.8</v>
      </c>
      <c r="AD24" s="14">
        <f t="shared" si="15"/>
        <v>0</v>
      </c>
      <c r="AE24" s="14">
        <f t="shared" si="15"/>
        <v>40</v>
      </c>
      <c r="AF24" s="14">
        <f t="shared" si="15"/>
        <v>126.353573</v>
      </c>
      <c r="AG24" s="14">
        <f t="shared" si="15"/>
        <v>3689.3608300000005</v>
      </c>
      <c r="AH24" s="29">
        <v>40</v>
      </c>
      <c r="AI24" s="29">
        <v>126.353573</v>
      </c>
      <c r="AJ24" s="29">
        <v>3689.3608300000005</v>
      </c>
      <c r="AK24" s="29">
        <f t="shared" si="15"/>
        <v>0</v>
      </c>
      <c r="AL24" s="29">
        <f t="shared" si="15"/>
        <v>0</v>
      </c>
      <c r="AM24" s="29">
        <f t="shared" si="15"/>
        <v>0</v>
      </c>
      <c r="AN24" s="29">
        <f t="shared" si="15"/>
        <v>0</v>
      </c>
      <c r="AO24" s="29">
        <f t="shared" si="15"/>
        <v>162.06029</v>
      </c>
      <c r="AP24" s="29">
        <f t="shared" si="15"/>
        <v>14</v>
      </c>
      <c r="AQ24" s="29">
        <f>SUM(AQ25:AQ31)</f>
        <v>0</v>
      </c>
      <c r="AR24" s="29">
        <f>SUM(AR25:AR31)</f>
        <v>0</v>
      </c>
      <c r="AS24" s="29">
        <f>SUM(AS25:AS31)</f>
        <v>0</v>
      </c>
      <c r="AT24" s="29">
        <f>SUM(AT25:AT31)</f>
        <v>0</v>
      </c>
      <c r="AU24" s="29">
        <f t="shared" si="3"/>
        <v>58.18</v>
      </c>
      <c r="AV24" s="29"/>
      <c r="AW24" s="29">
        <f>SUM(AW25:AW31)</f>
        <v>58.18</v>
      </c>
      <c r="AX24" s="29">
        <f>SUM(AX25:AX31)</f>
        <v>240.73918999999998</v>
      </c>
      <c r="AY24" s="29">
        <f>SUM(AY25:AY31)</f>
        <v>240.73918999999998</v>
      </c>
    </row>
    <row r="25" spans="1:51" ht="13.5" customHeight="1">
      <c r="A25" s="30" t="s">
        <v>69</v>
      </c>
      <c r="B25" s="30"/>
      <c r="C25" s="30"/>
      <c r="D25" s="5" t="s">
        <v>40</v>
      </c>
      <c r="E25" s="5">
        <v>2672.865306</v>
      </c>
      <c r="F25" s="14">
        <v>2672.865306</v>
      </c>
      <c r="G25" s="14">
        <f aca="true" t="shared" si="16" ref="G25:G31">SUM(H25:L25)</f>
        <v>1885.1669249999998</v>
      </c>
      <c r="H25" s="14">
        <v>870.6809</v>
      </c>
      <c r="I25" s="14">
        <v>937.098825</v>
      </c>
      <c r="J25" s="14">
        <v>29.5011</v>
      </c>
      <c r="K25" s="14">
        <v>1.6114</v>
      </c>
      <c r="L25" s="14">
        <v>46.2747</v>
      </c>
      <c r="M25" s="14">
        <f aca="true" t="shared" si="17" ref="M25:M31">SUM(N25:AG25)</f>
        <v>640.1177210000001</v>
      </c>
      <c r="N25" s="14">
        <v>95.814243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111.353573</v>
      </c>
      <c r="AG25" s="14">
        <v>432.949905</v>
      </c>
      <c r="AH25" s="29">
        <v>0</v>
      </c>
      <c r="AI25" s="29">
        <v>111.353573</v>
      </c>
      <c r="AJ25" s="29">
        <v>432.949905</v>
      </c>
      <c r="AK25" s="29">
        <v>0</v>
      </c>
      <c r="AL25" s="29">
        <v>0</v>
      </c>
      <c r="AM25" s="29">
        <v>0</v>
      </c>
      <c r="AN25" s="29">
        <v>0</v>
      </c>
      <c r="AO25" s="29">
        <v>147.58066000000002</v>
      </c>
      <c r="AP25" s="29">
        <v>0</v>
      </c>
      <c r="AQ25" s="29">
        <f aca="true" t="shared" si="18" ref="AQ25:AQ31">SUM(AR25:AR25)</f>
        <v>0</v>
      </c>
      <c r="AR25" s="29">
        <v>0</v>
      </c>
      <c r="AS25" s="29">
        <f aca="true" t="shared" si="19" ref="AS25:AS31">SUM(AT25)</f>
        <v>0</v>
      </c>
      <c r="AT25" s="29">
        <v>0</v>
      </c>
      <c r="AU25" s="29">
        <f t="shared" si="3"/>
        <v>0</v>
      </c>
      <c r="AV25" s="29"/>
      <c r="AW25" s="29">
        <v>0</v>
      </c>
      <c r="AX25" s="29">
        <f aca="true" t="shared" si="20" ref="AX25:AX31">SUM(AY25:AY25)</f>
        <v>0</v>
      </c>
      <c r="AY25" s="29">
        <v>0</v>
      </c>
    </row>
    <row r="26" spans="1:51" ht="13.5" customHeight="1">
      <c r="A26" s="30" t="s">
        <v>70</v>
      </c>
      <c r="B26" s="30"/>
      <c r="C26" s="30"/>
      <c r="D26" s="5" t="s">
        <v>42</v>
      </c>
      <c r="E26" s="5">
        <v>683</v>
      </c>
      <c r="F26" s="14">
        <v>683</v>
      </c>
      <c r="G26" s="14">
        <f t="shared" si="16"/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f t="shared" si="17"/>
        <v>683.4</v>
      </c>
      <c r="N26" s="14">
        <v>0</v>
      </c>
      <c r="O26" s="14">
        <v>35</v>
      </c>
      <c r="P26" s="14">
        <v>0</v>
      </c>
      <c r="Q26" s="14">
        <v>40</v>
      </c>
      <c r="R26" s="14">
        <v>115</v>
      </c>
      <c r="S26" s="14">
        <v>0</v>
      </c>
      <c r="T26" s="14">
        <v>0</v>
      </c>
      <c r="U26" s="14">
        <v>0</v>
      </c>
      <c r="V26" s="14">
        <v>16</v>
      </c>
      <c r="W26" s="14">
        <v>0</v>
      </c>
      <c r="X26" s="14">
        <v>1</v>
      </c>
      <c r="Y26" s="14">
        <v>6</v>
      </c>
      <c r="Z26" s="14">
        <v>19</v>
      </c>
      <c r="AA26" s="14">
        <v>0</v>
      </c>
      <c r="AB26" s="14">
        <v>0</v>
      </c>
      <c r="AC26" s="14">
        <v>10.4</v>
      </c>
      <c r="AD26" s="14">
        <v>0</v>
      </c>
      <c r="AE26" s="14">
        <v>40</v>
      </c>
      <c r="AF26" s="14">
        <v>0</v>
      </c>
      <c r="AG26" s="14">
        <v>401</v>
      </c>
      <c r="AH26" s="29">
        <v>40</v>
      </c>
      <c r="AI26" s="29">
        <v>0</v>
      </c>
      <c r="AJ26" s="29">
        <v>401</v>
      </c>
      <c r="AK26" s="29">
        <v>0</v>
      </c>
      <c r="AL26" s="29">
        <v>0</v>
      </c>
      <c r="AM26" s="29">
        <v>0</v>
      </c>
      <c r="AN26" s="29">
        <v>0</v>
      </c>
      <c r="AO26" s="29">
        <v>0</v>
      </c>
      <c r="AP26" s="29">
        <v>0</v>
      </c>
      <c r="AQ26" s="29">
        <f t="shared" si="18"/>
        <v>0</v>
      </c>
      <c r="AR26" s="29">
        <v>0</v>
      </c>
      <c r="AS26" s="29">
        <f t="shared" si="19"/>
        <v>0</v>
      </c>
      <c r="AT26" s="29">
        <v>0</v>
      </c>
      <c r="AU26" s="29">
        <f t="shared" si="3"/>
        <v>0</v>
      </c>
      <c r="AV26" s="29"/>
      <c r="AW26" s="29">
        <v>0</v>
      </c>
      <c r="AX26" s="29">
        <f t="shared" si="20"/>
        <v>0</v>
      </c>
      <c r="AY26" s="29">
        <v>0</v>
      </c>
    </row>
    <row r="27" spans="1:51" ht="13.5" customHeight="1">
      <c r="A27" s="30" t="s">
        <v>72</v>
      </c>
      <c r="B27" s="30"/>
      <c r="C27" s="30"/>
      <c r="D27" s="5" t="s">
        <v>73</v>
      </c>
      <c r="E27" s="5">
        <v>681.4596650000001</v>
      </c>
      <c r="F27" s="14">
        <v>681.4596650000001</v>
      </c>
      <c r="G27" s="14">
        <f t="shared" si="16"/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f t="shared" si="17"/>
        <v>681.4596650000001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516.87278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15</v>
      </c>
      <c r="AG27" s="14">
        <v>149.586885</v>
      </c>
      <c r="AH27" s="29">
        <v>0</v>
      </c>
      <c r="AI27" s="29">
        <v>15</v>
      </c>
      <c r="AJ27" s="29">
        <v>149.586885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f t="shared" si="18"/>
        <v>0</v>
      </c>
      <c r="AR27" s="29">
        <v>0</v>
      </c>
      <c r="AS27" s="29">
        <f t="shared" si="19"/>
        <v>0</v>
      </c>
      <c r="AT27" s="29">
        <v>0</v>
      </c>
      <c r="AU27" s="29">
        <f t="shared" si="3"/>
        <v>0</v>
      </c>
      <c r="AV27" s="29"/>
      <c r="AW27" s="29">
        <v>0</v>
      </c>
      <c r="AX27" s="29">
        <f t="shared" si="20"/>
        <v>0</v>
      </c>
      <c r="AY27" s="29">
        <v>0</v>
      </c>
    </row>
    <row r="28" spans="1:51" ht="13.5" customHeight="1">
      <c r="A28" s="30" t="s">
        <v>74</v>
      </c>
      <c r="B28" s="30"/>
      <c r="C28" s="30"/>
      <c r="D28" s="5" t="s">
        <v>75</v>
      </c>
      <c r="E28" s="5">
        <v>99</v>
      </c>
      <c r="F28" s="14">
        <v>99</v>
      </c>
      <c r="G28" s="14">
        <f t="shared" si="16"/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f t="shared" si="17"/>
        <v>99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2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14">
        <v>0</v>
      </c>
      <c r="AG28" s="14">
        <v>97</v>
      </c>
      <c r="AH28" s="29">
        <v>0</v>
      </c>
      <c r="AI28" s="29">
        <v>0</v>
      </c>
      <c r="AJ28" s="29">
        <v>97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f t="shared" si="18"/>
        <v>0</v>
      </c>
      <c r="AR28" s="29">
        <v>0</v>
      </c>
      <c r="AS28" s="29">
        <f t="shared" si="19"/>
        <v>0</v>
      </c>
      <c r="AT28" s="29">
        <v>0</v>
      </c>
      <c r="AU28" s="29">
        <f t="shared" si="3"/>
        <v>0</v>
      </c>
      <c r="AV28" s="29"/>
      <c r="AW28" s="29">
        <v>0</v>
      </c>
      <c r="AX28" s="29">
        <f t="shared" si="20"/>
        <v>0</v>
      </c>
      <c r="AY28" s="29">
        <v>0</v>
      </c>
    </row>
    <row r="29" spans="1:51" ht="13.5" customHeight="1">
      <c r="A29" s="30" t="s">
        <v>76</v>
      </c>
      <c r="B29" s="30"/>
      <c r="C29" s="30"/>
      <c r="D29" s="5" t="s">
        <v>77</v>
      </c>
      <c r="E29" s="5">
        <v>152.69008</v>
      </c>
      <c r="F29" s="14">
        <v>152.69008</v>
      </c>
      <c r="G29" s="14">
        <f t="shared" si="16"/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f t="shared" si="17"/>
        <v>152.69008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5</v>
      </c>
      <c r="T29" s="14">
        <v>0</v>
      </c>
      <c r="U29" s="14">
        <v>0</v>
      </c>
      <c r="V29" s="14">
        <v>2</v>
      </c>
      <c r="W29" s="14">
        <v>9</v>
      </c>
      <c r="X29" s="14">
        <v>2</v>
      </c>
      <c r="Y29" s="14">
        <v>2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132.69008</v>
      </c>
      <c r="AH29" s="29">
        <v>0</v>
      </c>
      <c r="AI29" s="29">
        <v>0</v>
      </c>
      <c r="AJ29" s="29">
        <v>132.69008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f t="shared" si="18"/>
        <v>0</v>
      </c>
      <c r="AR29" s="29">
        <v>0</v>
      </c>
      <c r="AS29" s="29">
        <f t="shared" si="19"/>
        <v>0</v>
      </c>
      <c r="AT29" s="29">
        <v>0</v>
      </c>
      <c r="AU29" s="29">
        <f t="shared" si="3"/>
        <v>0</v>
      </c>
      <c r="AV29" s="29"/>
      <c r="AW29" s="29">
        <v>0</v>
      </c>
      <c r="AX29" s="29">
        <f t="shared" si="20"/>
        <v>0</v>
      </c>
      <c r="AY29" s="29">
        <v>0</v>
      </c>
    </row>
    <row r="30" spans="1:51" ht="13.5" customHeight="1">
      <c r="A30" s="30" t="s">
        <v>78</v>
      </c>
      <c r="B30" s="30"/>
      <c r="C30" s="30"/>
      <c r="D30" s="5" t="s">
        <v>79</v>
      </c>
      <c r="E30" s="5">
        <v>330.75003</v>
      </c>
      <c r="F30" s="14">
        <v>330.75003</v>
      </c>
      <c r="G30" s="14">
        <f t="shared" si="16"/>
        <v>271.71560000000005</v>
      </c>
      <c r="H30" s="14">
        <v>157.5971</v>
      </c>
      <c r="I30" s="14">
        <v>106.1476</v>
      </c>
      <c r="J30" s="14">
        <v>0</v>
      </c>
      <c r="K30" s="14">
        <v>6.2246</v>
      </c>
      <c r="L30" s="14">
        <v>1.7463</v>
      </c>
      <c r="M30" s="14">
        <f t="shared" si="17"/>
        <v>44.5548</v>
      </c>
      <c r="N30" s="14">
        <v>12.6174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31.9374</v>
      </c>
      <c r="AH30" s="29">
        <v>0</v>
      </c>
      <c r="AI30" s="29">
        <v>0</v>
      </c>
      <c r="AJ30" s="29">
        <v>31.9374</v>
      </c>
      <c r="AK30" s="29">
        <v>0</v>
      </c>
      <c r="AL30" s="29">
        <v>0</v>
      </c>
      <c r="AM30" s="29">
        <v>0</v>
      </c>
      <c r="AN30" s="29">
        <v>0</v>
      </c>
      <c r="AO30" s="29">
        <v>14.479629999999998</v>
      </c>
      <c r="AP30" s="29">
        <v>0</v>
      </c>
      <c r="AQ30" s="29">
        <f t="shared" si="18"/>
        <v>0</v>
      </c>
      <c r="AR30" s="29">
        <v>0</v>
      </c>
      <c r="AS30" s="29">
        <f t="shared" si="19"/>
        <v>0</v>
      </c>
      <c r="AT30" s="29">
        <v>0</v>
      </c>
      <c r="AU30" s="29">
        <f t="shared" si="3"/>
        <v>0</v>
      </c>
      <c r="AV30" s="29"/>
      <c r="AW30" s="29">
        <v>0</v>
      </c>
      <c r="AX30" s="29">
        <f t="shared" si="20"/>
        <v>0</v>
      </c>
      <c r="AY30" s="29">
        <v>0</v>
      </c>
    </row>
    <row r="31" spans="1:51" ht="13.5" customHeight="1">
      <c r="A31" s="30" t="s">
        <v>80</v>
      </c>
      <c r="B31" s="30"/>
      <c r="C31" s="30"/>
      <c r="D31" s="18" t="s">
        <v>1007</v>
      </c>
      <c r="E31" s="18">
        <v>3005.82395</v>
      </c>
      <c r="F31" s="14">
        <v>3005.82395</v>
      </c>
      <c r="G31" s="14">
        <f t="shared" si="16"/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f t="shared" si="17"/>
        <v>2692.9047600000004</v>
      </c>
      <c r="N31" s="14">
        <v>30</v>
      </c>
      <c r="O31" s="14">
        <v>12</v>
      </c>
      <c r="P31" s="14">
        <v>0</v>
      </c>
      <c r="Q31" s="14">
        <v>4.5748</v>
      </c>
      <c r="R31" s="14">
        <v>35.2342</v>
      </c>
      <c r="S31" s="14">
        <v>0</v>
      </c>
      <c r="T31" s="14">
        <v>0</v>
      </c>
      <c r="U31" s="14">
        <v>0</v>
      </c>
      <c r="V31" s="14">
        <v>42</v>
      </c>
      <c r="W31" s="14">
        <v>89.5661</v>
      </c>
      <c r="X31" s="14">
        <v>1.9331</v>
      </c>
      <c r="Y31" s="14">
        <v>5</v>
      </c>
      <c r="Z31" s="14">
        <v>0</v>
      </c>
      <c r="AA31" s="14">
        <v>0</v>
      </c>
      <c r="AB31" s="14">
        <v>0</v>
      </c>
      <c r="AC31" s="14">
        <v>28.4</v>
      </c>
      <c r="AD31" s="14">
        <v>0</v>
      </c>
      <c r="AE31" s="14">
        <v>0</v>
      </c>
      <c r="AF31" s="14">
        <v>0</v>
      </c>
      <c r="AG31" s="14">
        <v>2444.1965600000003</v>
      </c>
      <c r="AH31" s="29">
        <v>0</v>
      </c>
      <c r="AI31" s="29">
        <v>0</v>
      </c>
      <c r="AJ31" s="29">
        <v>2444.1965600000003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14</v>
      </c>
      <c r="AQ31" s="29">
        <f t="shared" si="18"/>
        <v>0</v>
      </c>
      <c r="AR31" s="29">
        <v>0</v>
      </c>
      <c r="AS31" s="29">
        <f t="shared" si="19"/>
        <v>0</v>
      </c>
      <c r="AT31" s="29">
        <v>0</v>
      </c>
      <c r="AU31" s="29">
        <f t="shared" si="3"/>
        <v>58.18</v>
      </c>
      <c r="AV31" s="29"/>
      <c r="AW31" s="29">
        <v>58.18</v>
      </c>
      <c r="AX31" s="29">
        <f t="shared" si="20"/>
        <v>240.73918999999998</v>
      </c>
      <c r="AY31" s="29">
        <v>240.73918999999998</v>
      </c>
    </row>
    <row r="32" spans="1:51" ht="13.5" customHeight="1">
      <c r="A32" s="30" t="s">
        <v>81</v>
      </c>
      <c r="B32" s="30"/>
      <c r="C32" s="30"/>
      <c r="D32" s="5" t="s">
        <v>82</v>
      </c>
      <c r="E32" s="5">
        <v>1013.569436</v>
      </c>
      <c r="F32" s="14">
        <f aca="true" t="shared" si="21" ref="F32:AP32">SUM(F33:F37)</f>
        <v>1013.569436</v>
      </c>
      <c r="G32" s="14">
        <f t="shared" si="21"/>
        <v>489.84340000000003</v>
      </c>
      <c r="H32" s="14">
        <f t="shared" si="21"/>
        <v>228.5882</v>
      </c>
      <c r="I32" s="14">
        <f t="shared" si="21"/>
        <v>251.0552</v>
      </c>
      <c r="J32" s="14">
        <f t="shared" si="21"/>
        <v>0</v>
      </c>
      <c r="K32" s="14">
        <f t="shared" si="21"/>
        <v>0</v>
      </c>
      <c r="L32" s="14">
        <f t="shared" si="21"/>
        <v>10.2</v>
      </c>
      <c r="M32" s="14">
        <f t="shared" si="21"/>
        <v>400.357536</v>
      </c>
      <c r="N32" s="14">
        <f t="shared" si="21"/>
        <v>20.080569</v>
      </c>
      <c r="O32" s="14">
        <f t="shared" si="21"/>
        <v>0</v>
      </c>
      <c r="P32" s="14">
        <f t="shared" si="21"/>
        <v>0</v>
      </c>
      <c r="Q32" s="14">
        <f t="shared" si="21"/>
        <v>0</v>
      </c>
      <c r="R32" s="14">
        <f t="shared" si="21"/>
        <v>0</v>
      </c>
      <c r="S32" s="14">
        <f t="shared" si="21"/>
        <v>0</v>
      </c>
      <c r="T32" s="14">
        <f t="shared" si="21"/>
        <v>0</v>
      </c>
      <c r="U32" s="14">
        <f t="shared" si="21"/>
        <v>0</v>
      </c>
      <c r="V32" s="14">
        <f t="shared" si="21"/>
        <v>0</v>
      </c>
      <c r="W32" s="14">
        <f t="shared" si="21"/>
        <v>0</v>
      </c>
      <c r="X32" s="14">
        <f t="shared" si="21"/>
        <v>2</v>
      </c>
      <c r="Y32" s="14">
        <f t="shared" si="21"/>
        <v>0</v>
      </c>
      <c r="Z32" s="14">
        <f t="shared" si="21"/>
        <v>0</v>
      </c>
      <c r="AA32" s="14">
        <f t="shared" si="21"/>
        <v>0</v>
      </c>
      <c r="AB32" s="14">
        <f t="shared" si="21"/>
        <v>0</v>
      </c>
      <c r="AC32" s="14">
        <f t="shared" si="21"/>
        <v>0</v>
      </c>
      <c r="AD32" s="14">
        <f t="shared" si="21"/>
        <v>0</v>
      </c>
      <c r="AE32" s="14">
        <f t="shared" si="21"/>
        <v>0</v>
      </c>
      <c r="AF32" s="14">
        <f t="shared" si="21"/>
        <v>28.165</v>
      </c>
      <c r="AG32" s="14">
        <f t="shared" si="21"/>
        <v>350.11196699999994</v>
      </c>
      <c r="AH32" s="29">
        <v>0</v>
      </c>
      <c r="AI32" s="29">
        <v>28.165</v>
      </c>
      <c r="AJ32" s="29">
        <v>350.11196699999994</v>
      </c>
      <c r="AK32" s="29">
        <f t="shared" si="21"/>
        <v>0</v>
      </c>
      <c r="AL32" s="29">
        <f t="shared" si="21"/>
        <v>0</v>
      </c>
      <c r="AM32" s="29">
        <f t="shared" si="21"/>
        <v>0</v>
      </c>
      <c r="AN32" s="29">
        <f t="shared" si="21"/>
        <v>0</v>
      </c>
      <c r="AO32" s="29">
        <f t="shared" si="21"/>
        <v>37.2735</v>
      </c>
      <c r="AP32" s="29">
        <f t="shared" si="21"/>
        <v>0</v>
      </c>
      <c r="AQ32" s="29">
        <f>SUM(AQ33:AQ37)</f>
        <v>0</v>
      </c>
      <c r="AR32" s="29">
        <f>SUM(AR33:AR37)</f>
        <v>0</v>
      </c>
      <c r="AS32" s="29">
        <f>SUM(AS33:AS37)</f>
        <v>66</v>
      </c>
      <c r="AT32" s="29">
        <f>SUM(AT33:AT37)</f>
        <v>66</v>
      </c>
      <c r="AU32" s="29">
        <f t="shared" si="3"/>
        <v>0</v>
      </c>
      <c r="AV32" s="29"/>
      <c r="AW32" s="29">
        <f>SUM(AW33:AW37)</f>
        <v>0</v>
      </c>
      <c r="AX32" s="29">
        <f>SUM(AX33:AX37)</f>
        <v>20</v>
      </c>
      <c r="AY32" s="29">
        <f>SUM(AY33:AY37)</f>
        <v>20</v>
      </c>
    </row>
    <row r="33" spans="1:51" ht="13.5" customHeight="1">
      <c r="A33" s="30" t="s">
        <v>83</v>
      </c>
      <c r="B33" s="30"/>
      <c r="C33" s="30"/>
      <c r="D33" s="5" t="s">
        <v>40</v>
      </c>
      <c r="E33" s="5">
        <v>620.675669</v>
      </c>
      <c r="F33" s="14">
        <v>620.675669</v>
      </c>
      <c r="G33" s="14">
        <f>SUM(H33:L33)</f>
        <v>489.84340000000003</v>
      </c>
      <c r="H33" s="14">
        <v>228.5882</v>
      </c>
      <c r="I33" s="14">
        <v>251.0552</v>
      </c>
      <c r="J33" s="14">
        <v>0</v>
      </c>
      <c r="K33" s="14">
        <v>0</v>
      </c>
      <c r="L33" s="14">
        <v>10.2</v>
      </c>
      <c r="M33" s="14">
        <f>SUM(N33:AG33)</f>
        <v>93.55876900000001</v>
      </c>
      <c r="N33" s="14">
        <v>15.080569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28.165</v>
      </c>
      <c r="AG33" s="14">
        <v>50.3132</v>
      </c>
      <c r="AH33" s="29">
        <v>0</v>
      </c>
      <c r="AI33" s="29">
        <v>28.165</v>
      </c>
      <c r="AJ33" s="29">
        <v>50.3132</v>
      </c>
      <c r="AK33" s="29">
        <v>0</v>
      </c>
      <c r="AL33" s="29">
        <v>0</v>
      </c>
      <c r="AM33" s="29">
        <v>0</v>
      </c>
      <c r="AN33" s="29">
        <v>0</v>
      </c>
      <c r="AO33" s="29">
        <v>37.2735</v>
      </c>
      <c r="AP33" s="29">
        <v>0</v>
      </c>
      <c r="AQ33" s="29">
        <f>SUM(AR33:AR33)</f>
        <v>0</v>
      </c>
      <c r="AR33" s="29">
        <v>0</v>
      </c>
      <c r="AS33" s="29">
        <f>SUM(AT33)</f>
        <v>0</v>
      </c>
      <c r="AT33" s="29">
        <v>0</v>
      </c>
      <c r="AU33" s="29">
        <f t="shared" si="3"/>
        <v>0</v>
      </c>
      <c r="AV33" s="29"/>
      <c r="AW33" s="29">
        <v>0</v>
      </c>
      <c r="AX33" s="29">
        <f>SUM(AY33:AY33)</f>
        <v>0</v>
      </c>
      <c r="AY33" s="29">
        <v>0</v>
      </c>
    </row>
    <row r="34" spans="1:51" ht="13.5" customHeight="1">
      <c r="A34" s="30" t="s">
        <v>85</v>
      </c>
      <c r="B34" s="30"/>
      <c r="C34" s="30"/>
      <c r="D34" s="5" t="s">
        <v>42</v>
      </c>
      <c r="E34" s="5">
        <v>126</v>
      </c>
      <c r="F34" s="14">
        <v>126</v>
      </c>
      <c r="G34" s="14">
        <f>SUM(H34:L34)</f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f>SUM(N34:AG34)</f>
        <v>126</v>
      </c>
      <c r="N34" s="14">
        <v>5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2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119</v>
      </c>
      <c r="AH34" s="29">
        <v>0</v>
      </c>
      <c r="AI34" s="29">
        <v>0</v>
      </c>
      <c r="AJ34" s="29">
        <v>119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f>SUM(AR34:AR34)</f>
        <v>0</v>
      </c>
      <c r="AR34" s="29">
        <v>0</v>
      </c>
      <c r="AS34" s="29">
        <f>SUM(AT34)</f>
        <v>0</v>
      </c>
      <c r="AT34" s="29">
        <v>0</v>
      </c>
      <c r="AU34" s="29">
        <f t="shared" si="3"/>
        <v>0</v>
      </c>
      <c r="AV34" s="29"/>
      <c r="AW34" s="29">
        <v>0</v>
      </c>
      <c r="AX34" s="29">
        <f>SUM(AY34:AY34)</f>
        <v>0</v>
      </c>
      <c r="AY34" s="29">
        <v>0</v>
      </c>
    </row>
    <row r="35" spans="1:51" ht="13.5" customHeight="1">
      <c r="A35" s="30" t="s">
        <v>86</v>
      </c>
      <c r="B35" s="30"/>
      <c r="C35" s="30"/>
      <c r="D35" s="5" t="s">
        <v>87</v>
      </c>
      <c r="E35" s="5">
        <v>32</v>
      </c>
      <c r="F35" s="14">
        <v>32</v>
      </c>
      <c r="G35" s="14">
        <f>SUM(H35:L35)</f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f>SUM(N35:AG35)</f>
        <v>32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32</v>
      </c>
      <c r="AH35" s="29">
        <v>0</v>
      </c>
      <c r="AI35" s="29">
        <v>0</v>
      </c>
      <c r="AJ35" s="29">
        <v>32</v>
      </c>
      <c r="AK35" s="29">
        <v>0</v>
      </c>
      <c r="AL35" s="29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f>SUM(AR35:AR35)</f>
        <v>0</v>
      </c>
      <c r="AR35" s="29">
        <v>0</v>
      </c>
      <c r="AS35" s="29">
        <f>SUM(AT35)</f>
        <v>0</v>
      </c>
      <c r="AT35" s="29">
        <v>0</v>
      </c>
      <c r="AU35" s="29">
        <f t="shared" si="3"/>
        <v>0</v>
      </c>
      <c r="AV35" s="29"/>
      <c r="AW35" s="29">
        <v>0</v>
      </c>
      <c r="AX35" s="29">
        <f>SUM(AY35:AY35)</f>
        <v>0</v>
      </c>
      <c r="AY35" s="29">
        <v>0</v>
      </c>
    </row>
    <row r="36" spans="1:51" ht="13.5" customHeight="1">
      <c r="A36" s="30" t="s">
        <v>88</v>
      </c>
      <c r="B36" s="30"/>
      <c r="C36" s="30"/>
      <c r="D36" s="5" t="s">
        <v>89</v>
      </c>
      <c r="E36" s="5">
        <v>157.893767</v>
      </c>
      <c r="F36" s="14">
        <v>157.893767</v>
      </c>
      <c r="G36" s="14">
        <f>SUM(H36:L36)</f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f>SUM(N36:AG36)</f>
        <v>137.893767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137.893767</v>
      </c>
      <c r="AH36" s="29">
        <v>0</v>
      </c>
      <c r="AI36" s="29">
        <v>0</v>
      </c>
      <c r="AJ36" s="29">
        <v>137.893767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f>SUM(AR36:AR36)</f>
        <v>0</v>
      </c>
      <c r="AR36" s="29">
        <v>0</v>
      </c>
      <c r="AS36" s="29">
        <f>SUM(AT36)</f>
        <v>0</v>
      </c>
      <c r="AT36" s="29">
        <v>0</v>
      </c>
      <c r="AU36" s="29">
        <f t="shared" si="3"/>
        <v>0</v>
      </c>
      <c r="AV36" s="29"/>
      <c r="AW36" s="29">
        <v>0</v>
      </c>
      <c r="AX36" s="29">
        <f>SUM(AY36:AY36)</f>
        <v>20</v>
      </c>
      <c r="AY36" s="29">
        <v>20</v>
      </c>
    </row>
    <row r="37" spans="1:51" ht="13.5" customHeight="1">
      <c r="A37" s="30" t="s">
        <v>90</v>
      </c>
      <c r="B37" s="30"/>
      <c r="C37" s="30"/>
      <c r="D37" s="5" t="s">
        <v>91</v>
      </c>
      <c r="E37" s="5">
        <v>77</v>
      </c>
      <c r="F37" s="14">
        <v>77</v>
      </c>
      <c r="G37" s="14">
        <f>SUM(H37:L37)</f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f>SUM(N37:AG37)</f>
        <v>10.905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10.905</v>
      </c>
      <c r="AH37" s="29">
        <v>0</v>
      </c>
      <c r="AI37" s="29">
        <v>0</v>
      </c>
      <c r="AJ37" s="29">
        <v>10.905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f>SUM(AR37:AR37)</f>
        <v>0</v>
      </c>
      <c r="AR37" s="29">
        <v>0</v>
      </c>
      <c r="AS37" s="29">
        <f>SUM(AT37)</f>
        <v>66</v>
      </c>
      <c r="AT37" s="29">
        <v>66</v>
      </c>
      <c r="AU37" s="29">
        <f t="shared" si="3"/>
        <v>0</v>
      </c>
      <c r="AV37" s="29"/>
      <c r="AW37" s="29">
        <v>0</v>
      </c>
      <c r="AX37" s="29">
        <f>SUM(AY37:AY37)</f>
        <v>0</v>
      </c>
      <c r="AY37" s="29">
        <v>0</v>
      </c>
    </row>
    <row r="38" spans="1:51" ht="13.5" customHeight="1">
      <c r="A38" s="30" t="s">
        <v>92</v>
      </c>
      <c r="B38" s="30"/>
      <c r="C38" s="30"/>
      <c r="D38" s="5" t="s">
        <v>93</v>
      </c>
      <c r="E38" s="5">
        <v>638.73017</v>
      </c>
      <c r="F38" s="14">
        <f aca="true" t="shared" si="22" ref="F38:AP38">SUM(F39:F42)</f>
        <v>638.73017</v>
      </c>
      <c r="G38" s="14">
        <f t="shared" si="22"/>
        <v>267.4063</v>
      </c>
      <c r="H38" s="14">
        <f t="shared" si="22"/>
        <v>131.954</v>
      </c>
      <c r="I38" s="14">
        <f t="shared" si="22"/>
        <v>128.8713</v>
      </c>
      <c r="J38" s="14">
        <f t="shared" si="22"/>
        <v>0</v>
      </c>
      <c r="K38" s="14">
        <f t="shared" si="22"/>
        <v>0</v>
      </c>
      <c r="L38" s="14">
        <f t="shared" si="22"/>
        <v>6.581</v>
      </c>
      <c r="M38" s="14">
        <f t="shared" si="22"/>
        <v>351.6806</v>
      </c>
      <c r="N38" s="14">
        <f t="shared" si="22"/>
        <v>68.6656</v>
      </c>
      <c r="O38" s="14">
        <f t="shared" si="22"/>
        <v>0</v>
      </c>
      <c r="P38" s="14">
        <f t="shared" si="22"/>
        <v>0</v>
      </c>
      <c r="Q38" s="14">
        <f t="shared" si="22"/>
        <v>0</v>
      </c>
      <c r="R38" s="14">
        <f t="shared" si="22"/>
        <v>0</v>
      </c>
      <c r="S38" s="14">
        <f t="shared" si="22"/>
        <v>0</v>
      </c>
      <c r="T38" s="14">
        <f t="shared" si="22"/>
        <v>0</v>
      </c>
      <c r="U38" s="14">
        <f t="shared" si="22"/>
        <v>0</v>
      </c>
      <c r="V38" s="14">
        <f t="shared" si="22"/>
        <v>0</v>
      </c>
      <c r="W38" s="14">
        <f t="shared" si="22"/>
        <v>0</v>
      </c>
      <c r="X38" s="14">
        <f t="shared" si="22"/>
        <v>0</v>
      </c>
      <c r="Y38" s="14">
        <f t="shared" si="22"/>
        <v>0</v>
      </c>
      <c r="Z38" s="14">
        <f t="shared" si="22"/>
        <v>0</v>
      </c>
      <c r="AA38" s="14">
        <f t="shared" si="22"/>
        <v>0</v>
      </c>
      <c r="AB38" s="14">
        <f t="shared" si="22"/>
        <v>0</v>
      </c>
      <c r="AC38" s="14">
        <f t="shared" si="22"/>
        <v>0</v>
      </c>
      <c r="AD38" s="14">
        <f t="shared" si="22"/>
        <v>0</v>
      </c>
      <c r="AE38" s="14">
        <f t="shared" si="22"/>
        <v>0</v>
      </c>
      <c r="AF38" s="14">
        <f t="shared" si="22"/>
        <v>13.86</v>
      </c>
      <c r="AG38" s="14">
        <f t="shared" si="22"/>
        <v>269.155</v>
      </c>
      <c r="AH38" s="29">
        <v>0</v>
      </c>
      <c r="AI38" s="29">
        <v>13.86</v>
      </c>
      <c r="AJ38" s="29">
        <v>269.155</v>
      </c>
      <c r="AK38" s="29">
        <f t="shared" si="22"/>
        <v>0</v>
      </c>
      <c r="AL38" s="29">
        <f t="shared" si="22"/>
        <v>0</v>
      </c>
      <c r="AM38" s="29">
        <f t="shared" si="22"/>
        <v>0</v>
      </c>
      <c r="AN38" s="29">
        <f t="shared" si="22"/>
        <v>0</v>
      </c>
      <c r="AO38" s="29">
        <f t="shared" si="22"/>
        <v>19.64327</v>
      </c>
      <c r="AP38" s="29">
        <f t="shared" si="22"/>
        <v>0</v>
      </c>
      <c r="AQ38" s="29">
        <f>SUM(AQ39:AQ42)</f>
        <v>0</v>
      </c>
      <c r="AR38" s="29">
        <f>SUM(AR39:AR42)</f>
        <v>0</v>
      </c>
      <c r="AS38" s="29">
        <f>SUM(AS39:AS42)</f>
        <v>0</v>
      </c>
      <c r="AT38" s="29">
        <f>SUM(AT39:AT42)</f>
        <v>0</v>
      </c>
      <c r="AU38" s="29">
        <f t="shared" si="3"/>
        <v>0</v>
      </c>
      <c r="AV38" s="29"/>
      <c r="AW38" s="29">
        <f>SUM(AW39:AW42)</f>
        <v>0</v>
      </c>
      <c r="AX38" s="29">
        <f>SUM(AX39:AX42)</f>
        <v>0</v>
      </c>
      <c r="AY38" s="29">
        <f>SUM(AY39:AY42)</f>
        <v>0</v>
      </c>
    </row>
    <row r="39" spans="1:51" ht="13.5" customHeight="1">
      <c r="A39" s="30" t="s">
        <v>94</v>
      </c>
      <c r="B39" s="30"/>
      <c r="C39" s="30"/>
      <c r="D39" s="5" t="s">
        <v>40</v>
      </c>
      <c r="E39" s="5">
        <v>332.73017000000004</v>
      </c>
      <c r="F39" s="14">
        <v>332.73017000000004</v>
      </c>
      <c r="G39" s="14">
        <f>SUM(H39:L39)</f>
        <v>267.4063</v>
      </c>
      <c r="H39" s="14">
        <v>131.954</v>
      </c>
      <c r="I39" s="14">
        <v>128.8713</v>
      </c>
      <c r="J39" s="14">
        <v>0</v>
      </c>
      <c r="K39" s="14">
        <v>0</v>
      </c>
      <c r="L39" s="14">
        <v>6.581</v>
      </c>
      <c r="M39" s="14">
        <f>SUM(N39:AG39)</f>
        <v>45.6806</v>
      </c>
      <c r="N39" s="14">
        <v>2.6656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13.86</v>
      </c>
      <c r="AG39" s="14">
        <v>29.155</v>
      </c>
      <c r="AH39" s="29">
        <v>0</v>
      </c>
      <c r="AI39" s="29">
        <v>13.86</v>
      </c>
      <c r="AJ39" s="29">
        <v>29.155</v>
      </c>
      <c r="AK39" s="29">
        <v>0</v>
      </c>
      <c r="AL39" s="29">
        <v>0</v>
      </c>
      <c r="AM39" s="29">
        <v>0</v>
      </c>
      <c r="AN39" s="29">
        <v>0</v>
      </c>
      <c r="AO39" s="29">
        <v>19.64327</v>
      </c>
      <c r="AP39" s="29">
        <v>0</v>
      </c>
      <c r="AQ39" s="29">
        <f>SUM(AR39:AR39)</f>
        <v>0</v>
      </c>
      <c r="AR39" s="29">
        <v>0</v>
      </c>
      <c r="AS39" s="29">
        <f>SUM(AT39)</f>
        <v>0</v>
      </c>
      <c r="AT39" s="29">
        <v>0</v>
      </c>
      <c r="AU39" s="29">
        <f t="shared" si="3"/>
        <v>0</v>
      </c>
      <c r="AV39" s="29"/>
      <c r="AW39" s="29">
        <v>0</v>
      </c>
      <c r="AX39" s="29">
        <f>SUM(AY39:AY39)</f>
        <v>0</v>
      </c>
      <c r="AY39" s="29">
        <v>0</v>
      </c>
    </row>
    <row r="40" spans="1:51" ht="13.5" customHeight="1">
      <c r="A40" s="30" t="s">
        <v>95</v>
      </c>
      <c r="B40" s="30"/>
      <c r="C40" s="30"/>
      <c r="D40" s="5" t="s">
        <v>96</v>
      </c>
      <c r="E40" s="5">
        <v>116</v>
      </c>
      <c r="F40" s="14">
        <v>116</v>
      </c>
      <c r="G40" s="14">
        <f>SUM(H40:L40)</f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f>SUM(N40:AG40)</f>
        <v>116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14">
        <v>0</v>
      </c>
      <c r="AD40" s="14">
        <v>0</v>
      </c>
      <c r="AE40" s="14">
        <v>0</v>
      </c>
      <c r="AF40" s="14">
        <v>0</v>
      </c>
      <c r="AG40" s="14">
        <v>116</v>
      </c>
      <c r="AH40" s="29">
        <v>0</v>
      </c>
      <c r="AI40" s="29">
        <v>0</v>
      </c>
      <c r="AJ40" s="29">
        <v>116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f>SUM(AR40:AR40)</f>
        <v>0</v>
      </c>
      <c r="AR40" s="29">
        <v>0</v>
      </c>
      <c r="AS40" s="29">
        <f>SUM(AT40)</f>
        <v>0</v>
      </c>
      <c r="AT40" s="29">
        <v>0</v>
      </c>
      <c r="AU40" s="29">
        <f t="shared" si="3"/>
        <v>0</v>
      </c>
      <c r="AV40" s="29"/>
      <c r="AW40" s="29">
        <v>0</v>
      </c>
      <c r="AX40" s="29">
        <f>SUM(AY40:AY40)</f>
        <v>0</v>
      </c>
      <c r="AY40" s="29">
        <v>0</v>
      </c>
    </row>
    <row r="41" spans="1:51" ht="13.5" customHeight="1">
      <c r="A41" s="30" t="s">
        <v>97</v>
      </c>
      <c r="B41" s="30"/>
      <c r="C41" s="30"/>
      <c r="D41" s="5" t="s">
        <v>98</v>
      </c>
      <c r="E41" s="5">
        <v>124</v>
      </c>
      <c r="F41" s="14">
        <v>124</v>
      </c>
      <c r="G41" s="14">
        <f>SUM(H41:L41)</f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f>SUM(N41:AG41)</f>
        <v>124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124</v>
      </c>
      <c r="AH41" s="29">
        <v>0</v>
      </c>
      <c r="AI41" s="29">
        <v>0</v>
      </c>
      <c r="AJ41" s="29">
        <v>124</v>
      </c>
      <c r="AK41" s="29">
        <v>0</v>
      </c>
      <c r="AL41" s="29">
        <v>0</v>
      </c>
      <c r="AM41" s="29">
        <v>0</v>
      </c>
      <c r="AN41" s="29">
        <v>0</v>
      </c>
      <c r="AO41" s="29">
        <v>0</v>
      </c>
      <c r="AP41" s="29">
        <v>0</v>
      </c>
      <c r="AQ41" s="29">
        <f>SUM(AR41:AR41)</f>
        <v>0</v>
      </c>
      <c r="AR41" s="29">
        <v>0</v>
      </c>
      <c r="AS41" s="29">
        <f>SUM(AT41)</f>
        <v>0</v>
      </c>
      <c r="AT41" s="29">
        <v>0</v>
      </c>
      <c r="AU41" s="29">
        <f t="shared" si="3"/>
        <v>0</v>
      </c>
      <c r="AV41" s="29"/>
      <c r="AW41" s="29">
        <v>0</v>
      </c>
      <c r="AX41" s="29">
        <f>SUM(AY41:AY41)</f>
        <v>0</v>
      </c>
      <c r="AY41" s="29">
        <v>0</v>
      </c>
    </row>
    <row r="42" spans="1:51" ht="13.5" customHeight="1">
      <c r="A42" s="30" t="s">
        <v>99</v>
      </c>
      <c r="B42" s="30"/>
      <c r="C42" s="30"/>
      <c r="D42" s="5" t="s">
        <v>100</v>
      </c>
      <c r="E42" s="5">
        <v>66</v>
      </c>
      <c r="F42" s="14">
        <v>66</v>
      </c>
      <c r="G42" s="14">
        <f>SUM(H42:L42)</f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f>SUM(N42:AG42)</f>
        <v>66</v>
      </c>
      <c r="N42" s="14">
        <v>66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/>
      <c r="AH42" s="29">
        <v>0</v>
      </c>
      <c r="AI42" s="29">
        <v>0</v>
      </c>
      <c r="AJ42" s="29"/>
      <c r="AK42" s="29">
        <v>0</v>
      </c>
      <c r="AL42" s="29">
        <v>0</v>
      </c>
      <c r="AM42" s="29">
        <v>0</v>
      </c>
      <c r="AN42" s="29">
        <v>0</v>
      </c>
      <c r="AO42" s="29">
        <v>0</v>
      </c>
      <c r="AP42" s="29">
        <v>0</v>
      </c>
      <c r="AQ42" s="29">
        <f>SUM(AR42:AR42)</f>
        <v>0</v>
      </c>
      <c r="AR42" s="29">
        <v>0</v>
      </c>
      <c r="AS42" s="29">
        <f>SUM(AT42)</f>
        <v>0</v>
      </c>
      <c r="AT42" s="29">
        <v>0</v>
      </c>
      <c r="AU42" s="29">
        <f t="shared" si="3"/>
        <v>0</v>
      </c>
      <c r="AV42" s="29"/>
      <c r="AW42" s="29">
        <v>0</v>
      </c>
      <c r="AX42" s="29">
        <f>SUM(AY42:AY42)</f>
        <v>0</v>
      </c>
      <c r="AY42" s="29">
        <v>0</v>
      </c>
    </row>
    <row r="43" spans="1:51" ht="13.5" customHeight="1">
      <c r="A43" s="30" t="s">
        <v>101</v>
      </c>
      <c r="B43" s="30"/>
      <c r="C43" s="30"/>
      <c r="D43" s="5" t="s">
        <v>102</v>
      </c>
      <c r="E43" s="5">
        <v>1789.2821540000002</v>
      </c>
      <c r="F43" s="14">
        <f aca="true" t="shared" si="23" ref="F43:AP43">SUM(F44:F47)</f>
        <v>1789.2821540000002</v>
      </c>
      <c r="G43" s="14">
        <f t="shared" si="23"/>
        <v>1044.769873</v>
      </c>
      <c r="H43" s="14">
        <f t="shared" si="23"/>
        <v>514.4325709999999</v>
      </c>
      <c r="I43" s="14">
        <f t="shared" si="23"/>
        <v>470.875788</v>
      </c>
      <c r="J43" s="14">
        <f t="shared" si="23"/>
        <v>3.3114</v>
      </c>
      <c r="K43" s="14">
        <f t="shared" si="23"/>
        <v>20.339217</v>
      </c>
      <c r="L43" s="14">
        <f t="shared" si="23"/>
        <v>35.810897</v>
      </c>
      <c r="M43" s="14">
        <f t="shared" si="23"/>
        <v>667.361441</v>
      </c>
      <c r="N43" s="14">
        <f t="shared" si="23"/>
        <v>220.163773</v>
      </c>
      <c r="O43" s="14">
        <f t="shared" si="23"/>
        <v>14.694088</v>
      </c>
      <c r="P43" s="14">
        <f t="shared" si="23"/>
        <v>5</v>
      </c>
      <c r="Q43" s="14">
        <f t="shared" si="23"/>
        <v>16</v>
      </c>
      <c r="R43" s="14">
        <f t="shared" si="23"/>
        <v>55</v>
      </c>
      <c r="S43" s="14">
        <f t="shared" si="23"/>
        <v>0</v>
      </c>
      <c r="T43" s="14">
        <f t="shared" si="23"/>
        <v>62</v>
      </c>
      <c r="U43" s="14">
        <f t="shared" si="23"/>
        <v>0</v>
      </c>
      <c r="V43" s="14">
        <f t="shared" si="23"/>
        <v>4.8492</v>
      </c>
      <c r="W43" s="14">
        <f t="shared" si="23"/>
        <v>10.5728</v>
      </c>
      <c r="X43" s="14">
        <f t="shared" si="23"/>
        <v>1.3094</v>
      </c>
      <c r="Y43" s="14">
        <f t="shared" si="23"/>
        <v>0</v>
      </c>
      <c r="Z43" s="14">
        <f t="shared" si="23"/>
        <v>0</v>
      </c>
      <c r="AA43" s="14">
        <f t="shared" si="23"/>
        <v>0</v>
      </c>
      <c r="AB43" s="14">
        <f t="shared" si="23"/>
        <v>0</v>
      </c>
      <c r="AC43" s="14">
        <f t="shared" si="23"/>
        <v>0</v>
      </c>
      <c r="AD43" s="14">
        <f t="shared" si="23"/>
        <v>0</v>
      </c>
      <c r="AE43" s="14">
        <f t="shared" si="23"/>
        <v>0</v>
      </c>
      <c r="AF43" s="14">
        <f t="shared" si="23"/>
        <v>42.395</v>
      </c>
      <c r="AG43" s="14">
        <f t="shared" si="23"/>
        <v>235.37718</v>
      </c>
      <c r="AH43" s="29">
        <v>0</v>
      </c>
      <c r="AI43" s="29">
        <v>42.395</v>
      </c>
      <c r="AJ43" s="29">
        <v>235.37718</v>
      </c>
      <c r="AK43" s="29">
        <f t="shared" si="23"/>
        <v>0</v>
      </c>
      <c r="AL43" s="29">
        <f t="shared" si="23"/>
        <v>0</v>
      </c>
      <c r="AM43" s="29">
        <f t="shared" si="23"/>
        <v>0</v>
      </c>
      <c r="AN43" s="29">
        <f t="shared" si="23"/>
        <v>0</v>
      </c>
      <c r="AO43" s="29">
        <f t="shared" si="23"/>
        <v>65.15084</v>
      </c>
      <c r="AP43" s="29">
        <f t="shared" si="23"/>
        <v>0</v>
      </c>
      <c r="AQ43" s="29">
        <f>SUM(AQ44:AQ47)</f>
        <v>0</v>
      </c>
      <c r="AR43" s="29">
        <f>SUM(AR44:AR47)</f>
        <v>0</v>
      </c>
      <c r="AS43" s="29">
        <f>SUM(AS44:AS47)</f>
        <v>0</v>
      </c>
      <c r="AT43" s="29">
        <f>SUM(AT44:AT47)</f>
        <v>0</v>
      </c>
      <c r="AU43" s="29">
        <f t="shared" si="3"/>
        <v>6.7265</v>
      </c>
      <c r="AV43" s="29"/>
      <c r="AW43" s="29">
        <f>SUM(AW44:AW47)</f>
        <v>6.7265</v>
      </c>
      <c r="AX43" s="29">
        <f>SUM(AX44:AX47)</f>
        <v>5</v>
      </c>
      <c r="AY43" s="29">
        <f>SUM(AY44:AY47)</f>
        <v>5</v>
      </c>
    </row>
    <row r="44" spans="1:51" ht="13.5" customHeight="1">
      <c r="A44" s="30" t="s">
        <v>103</v>
      </c>
      <c r="B44" s="30"/>
      <c r="C44" s="30"/>
      <c r="D44" s="5" t="s">
        <v>40</v>
      </c>
      <c r="E44" s="5">
        <v>1292.6104160000002</v>
      </c>
      <c r="F44" s="14">
        <v>1292.6104160000002</v>
      </c>
      <c r="G44" s="14">
        <f>SUM(H44:L44)</f>
        <v>1009.7486729999999</v>
      </c>
      <c r="H44" s="14">
        <v>498.840271</v>
      </c>
      <c r="I44" s="14">
        <v>454.946188</v>
      </c>
      <c r="J44" s="14">
        <v>3.3114</v>
      </c>
      <c r="K44" s="14">
        <v>20.339217</v>
      </c>
      <c r="L44" s="14">
        <v>32.311597</v>
      </c>
      <c r="M44" s="14">
        <f>SUM(N44:AG44)</f>
        <v>218.625303</v>
      </c>
      <c r="N44" s="14">
        <v>101.248273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42.395</v>
      </c>
      <c r="AG44" s="14">
        <v>74.98203000000001</v>
      </c>
      <c r="AH44" s="29">
        <v>0</v>
      </c>
      <c r="AI44" s="29">
        <v>42.395</v>
      </c>
      <c r="AJ44" s="29">
        <v>74.98203000000001</v>
      </c>
      <c r="AK44" s="29">
        <v>0</v>
      </c>
      <c r="AL44" s="29">
        <v>0</v>
      </c>
      <c r="AM44" s="29">
        <v>0</v>
      </c>
      <c r="AN44" s="29">
        <v>0</v>
      </c>
      <c r="AO44" s="29">
        <v>64.23644</v>
      </c>
      <c r="AP44" s="29">
        <v>0</v>
      </c>
      <c r="AQ44" s="29">
        <f>SUM(AR44:AR44)</f>
        <v>0</v>
      </c>
      <c r="AR44" s="29">
        <v>0</v>
      </c>
      <c r="AS44" s="29">
        <f>SUM(AT44)</f>
        <v>0</v>
      </c>
      <c r="AT44" s="29">
        <v>0</v>
      </c>
      <c r="AU44" s="29">
        <f t="shared" si="3"/>
        <v>0</v>
      </c>
      <c r="AV44" s="29"/>
      <c r="AW44" s="29">
        <v>0</v>
      </c>
      <c r="AX44" s="29">
        <f>SUM(AY44:AY44)</f>
        <v>0</v>
      </c>
      <c r="AY44" s="29">
        <v>0</v>
      </c>
    </row>
    <row r="45" spans="1:51" ht="13.5" customHeight="1">
      <c r="A45" s="30" t="s">
        <v>104</v>
      </c>
      <c r="B45" s="30"/>
      <c r="C45" s="30"/>
      <c r="D45" s="5" t="s">
        <v>42</v>
      </c>
      <c r="E45" s="5">
        <v>147.90633799999998</v>
      </c>
      <c r="F45" s="14">
        <v>147.90633799999998</v>
      </c>
      <c r="G45" s="14">
        <f>SUM(H45:L45)</f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f>SUM(N45:AG45)</f>
        <v>147.906338</v>
      </c>
      <c r="N45" s="14">
        <v>16</v>
      </c>
      <c r="O45" s="14">
        <v>4.694088</v>
      </c>
      <c r="P45" s="14">
        <v>5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4.8492</v>
      </c>
      <c r="W45" s="14">
        <v>10.5728</v>
      </c>
      <c r="X45" s="14">
        <v>1.3094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105.48085</v>
      </c>
      <c r="AH45" s="29">
        <v>0</v>
      </c>
      <c r="AI45" s="29">
        <v>0</v>
      </c>
      <c r="AJ45" s="29">
        <v>105.48085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f>SUM(AR45:AR45)</f>
        <v>0</v>
      </c>
      <c r="AR45" s="29">
        <v>0</v>
      </c>
      <c r="AS45" s="29">
        <f>SUM(AT45)</f>
        <v>0</v>
      </c>
      <c r="AT45" s="29">
        <v>0</v>
      </c>
      <c r="AU45" s="29">
        <f t="shared" si="3"/>
        <v>0</v>
      </c>
      <c r="AV45" s="29"/>
      <c r="AW45" s="29">
        <v>0</v>
      </c>
      <c r="AX45" s="29">
        <f>SUM(AY45:AY45)</f>
        <v>0</v>
      </c>
      <c r="AY45" s="29">
        <v>0</v>
      </c>
    </row>
    <row r="46" spans="1:51" ht="13.5" customHeight="1">
      <c r="A46" s="30" t="s">
        <v>105</v>
      </c>
      <c r="B46" s="30"/>
      <c r="C46" s="30"/>
      <c r="D46" s="5" t="s">
        <v>79</v>
      </c>
      <c r="E46" s="5">
        <v>44.7654</v>
      </c>
      <c r="F46" s="14">
        <v>44.7654</v>
      </c>
      <c r="G46" s="14">
        <f>SUM(H46:L46)</f>
        <v>35.0212</v>
      </c>
      <c r="H46" s="14">
        <v>15.5923</v>
      </c>
      <c r="I46" s="14">
        <v>15.9296</v>
      </c>
      <c r="J46" s="14">
        <v>0</v>
      </c>
      <c r="K46" s="14">
        <v>0</v>
      </c>
      <c r="L46" s="14">
        <v>3.4993</v>
      </c>
      <c r="M46" s="14">
        <f>SUM(N46:AG46)</f>
        <v>8.8298</v>
      </c>
      <c r="N46" s="14">
        <v>2.9155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5.9143</v>
      </c>
      <c r="AH46" s="29">
        <v>0</v>
      </c>
      <c r="AI46" s="29">
        <v>0</v>
      </c>
      <c r="AJ46" s="29">
        <v>5.9143</v>
      </c>
      <c r="AK46" s="29">
        <v>0</v>
      </c>
      <c r="AL46" s="29">
        <v>0</v>
      </c>
      <c r="AM46" s="29">
        <v>0</v>
      </c>
      <c r="AN46" s="29">
        <v>0</v>
      </c>
      <c r="AO46" s="29">
        <v>0.9144</v>
      </c>
      <c r="AP46" s="29">
        <v>0</v>
      </c>
      <c r="AQ46" s="29">
        <f>SUM(AR46:AR46)</f>
        <v>0</v>
      </c>
      <c r="AR46" s="29">
        <v>0</v>
      </c>
      <c r="AS46" s="29">
        <f>SUM(AT46)</f>
        <v>0</v>
      </c>
      <c r="AT46" s="29">
        <v>0</v>
      </c>
      <c r="AU46" s="29">
        <f t="shared" si="3"/>
        <v>0</v>
      </c>
      <c r="AV46" s="29"/>
      <c r="AW46" s="29">
        <v>0</v>
      </c>
      <c r="AX46" s="29">
        <f>SUM(AY46:AY46)</f>
        <v>0</v>
      </c>
      <c r="AY46" s="29">
        <v>0</v>
      </c>
    </row>
    <row r="47" spans="1:51" ht="13.5" customHeight="1">
      <c r="A47" s="30" t="s">
        <v>106</v>
      </c>
      <c r="B47" s="30"/>
      <c r="C47" s="30"/>
      <c r="D47" s="5" t="s">
        <v>107</v>
      </c>
      <c r="E47" s="5">
        <v>304</v>
      </c>
      <c r="F47" s="14">
        <v>304</v>
      </c>
      <c r="G47" s="14">
        <f>SUM(H47:L47)</f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f>SUM(N47:AG47)</f>
        <v>292</v>
      </c>
      <c r="N47" s="14">
        <v>100</v>
      </c>
      <c r="O47" s="14">
        <v>10</v>
      </c>
      <c r="P47" s="14">
        <v>0</v>
      </c>
      <c r="Q47" s="14">
        <v>16</v>
      </c>
      <c r="R47" s="14">
        <v>55</v>
      </c>
      <c r="S47" s="14">
        <v>0</v>
      </c>
      <c r="T47" s="14">
        <v>62</v>
      </c>
      <c r="U47" s="14">
        <v>0</v>
      </c>
      <c r="V47" s="14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49</v>
      </c>
      <c r="AH47" s="29">
        <v>0</v>
      </c>
      <c r="AI47" s="29">
        <v>0</v>
      </c>
      <c r="AJ47" s="29">
        <v>49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f>SUM(AR47:AR47)</f>
        <v>0</v>
      </c>
      <c r="AR47" s="29">
        <v>0</v>
      </c>
      <c r="AS47" s="29">
        <f>SUM(AT47)</f>
        <v>0</v>
      </c>
      <c r="AT47" s="29">
        <v>0</v>
      </c>
      <c r="AU47" s="29">
        <f t="shared" si="3"/>
        <v>6.7265</v>
      </c>
      <c r="AV47" s="29"/>
      <c r="AW47" s="29">
        <v>6.7265</v>
      </c>
      <c r="AX47" s="29">
        <f>SUM(AY47:AY47)</f>
        <v>5</v>
      </c>
      <c r="AY47" s="29">
        <v>5</v>
      </c>
    </row>
    <row r="48" spans="1:51" ht="13.5" customHeight="1">
      <c r="A48" s="30" t="s">
        <v>108</v>
      </c>
      <c r="B48" s="30"/>
      <c r="C48" s="30"/>
      <c r="D48" s="5" t="s">
        <v>109</v>
      </c>
      <c r="E48" s="5">
        <v>2009.5</v>
      </c>
      <c r="F48" s="14">
        <f aca="true" t="shared" si="24" ref="F48:AP48">SUM(F49:F50)</f>
        <v>2009.5</v>
      </c>
      <c r="G48" s="14">
        <f t="shared" si="24"/>
        <v>0</v>
      </c>
      <c r="H48" s="14">
        <f t="shared" si="24"/>
        <v>0</v>
      </c>
      <c r="I48" s="14">
        <f t="shared" si="24"/>
        <v>0</v>
      </c>
      <c r="J48" s="14">
        <f t="shared" si="24"/>
        <v>0</v>
      </c>
      <c r="K48" s="14">
        <f t="shared" si="24"/>
        <v>0</v>
      </c>
      <c r="L48" s="14">
        <f t="shared" si="24"/>
        <v>0</v>
      </c>
      <c r="M48" s="14">
        <f t="shared" si="24"/>
        <v>2009.5</v>
      </c>
      <c r="N48" s="14">
        <f t="shared" si="24"/>
        <v>0</v>
      </c>
      <c r="O48" s="14">
        <f t="shared" si="24"/>
        <v>0</v>
      </c>
      <c r="P48" s="14">
        <f t="shared" si="24"/>
        <v>0</v>
      </c>
      <c r="Q48" s="14">
        <f t="shared" si="24"/>
        <v>0</v>
      </c>
      <c r="R48" s="14">
        <f t="shared" si="24"/>
        <v>0</v>
      </c>
      <c r="S48" s="14">
        <f t="shared" si="24"/>
        <v>0</v>
      </c>
      <c r="T48" s="14">
        <f t="shared" si="24"/>
        <v>0</v>
      </c>
      <c r="U48" s="14">
        <f t="shared" si="24"/>
        <v>0</v>
      </c>
      <c r="V48" s="14">
        <f t="shared" si="24"/>
        <v>0</v>
      </c>
      <c r="W48" s="14">
        <f t="shared" si="24"/>
        <v>0</v>
      </c>
      <c r="X48" s="14">
        <f t="shared" si="24"/>
        <v>0</v>
      </c>
      <c r="Y48" s="14">
        <f t="shared" si="24"/>
        <v>0</v>
      </c>
      <c r="Z48" s="14">
        <f t="shared" si="24"/>
        <v>0</v>
      </c>
      <c r="AA48" s="14">
        <f t="shared" si="24"/>
        <v>0</v>
      </c>
      <c r="AB48" s="14">
        <f t="shared" si="24"/>
        <v>0</v>
      </c>
      <c r="AC48" s="14">
        <f t="shared" si="24"/>
        <v>0</v>
      </c>
      <c r="AD48" s="14">
        <f t="shared" si="24"/>
        <v>0</v>
      </c>
      <c r="AE48" s="14">
        <f t="shared" si="24"/>
        <v>0</v>
      </c>
      <c r="AF48" s="14">
        <f t="shared" si="24"/>
        <v>0</v>
      </c>
      <c r="AG48" s="14">
        <f t="shared" si="24"/>
        <v>2009.5</v>
      </c>
      <c r="AH48" s="29">
        <v>0</v>
      </c>
      <c r="AI48" s="29">
        <v>0</v>
      </c>
      <c r="AJ48" s="29">
        <v>2009.5</v>
      </c>
      <c r="AK48" s="29">
        <f t="shared" si="24"/>
        <v>0</v>
      </c>
      <c r="AL48" s="29">
        <f t="shared" si="24"/>
        <v>0</v>
      </c>
      <c r="AM48" s="29">
        <f t="shared" si="24"/>
        <v>0</v>
      </c>
      <c r="AN48" s="29">
        <f t="shared" si="24"/>
        <v>0</v>
      </c>
      <c r="AO48" s="29">
        <f t="shared" si="24"/>
        <v>0</v>
      </c>
      <c r="AP48" s="29">
        <f t="shared" si="24"/>
        <v>0</v>
      </c>
      <c r="AQ48" s="29">
        <f>SUM(AQ49:AQ50)</f>
        <v>0</v>
      </c>
      <c r="AR48" s="29">
        <f>SUM(AR49:AR50)</f>
        <v>0</v>
      </c>
      <c r="AS48" s="29">
        <f>SUM(AS49:AS50)</f>
        <v>0</v>
      </c>
      <c r="AT48" s="29">
        <f>SUM(AT49:AT50)</f>
        <v>0</v>
      </c>
      <c r="AU48" s="29">
        <f t="shared" si="3"/>
        <v>0</v>
      </c>
      <c r="AV48" s="29"/>
      <c r="AW48" s="29">
        <f>SUM(AW49:AW50)</f>
        <v>0</v>
      </c>
      <c r="AX48" s="29">
        <f>SUM(AX49:AX50)</f>
        <v>0</v>
      </c>
      <c r="AY48" s="29">
        <f>SUM(AY49:AY50)</f>
        <v>0</v>
      </c>
    </row>
    <row r="49" spans="1:51" ht="13.5" customHeight="1">
      <c r="A49" s="30" t="s">
        <v>110</v>
      </c>
      <c r="B49" s="30"/>
      <c r="C49" s="30"/>
      <c r="D49" s="5" t="s">
        <v>111</v>
      </c>
      <c r="E49" s="5">
        <v>101.5</v>
      </c>
      <c r="F49" s="14">
        <v>101.5</v>
      </c>
      <c r="G49" s="14">
        <f>SUM(H49:L49)</f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f>SUM(N49:AG49)</f>
        <v>101.5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101.5</v>
      </c>
      <c r="AH49" s="29">
        <v>0</v>
      </c>
      <c r="AI49" s="29">
        <v>0</v>
      </c>
      <c r="AJ49" s="29">
        <v>101.5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f>SUM(AR49:AR49)</f>
        <v>0</v>
      </c>
      <c r="AR49" s="29">
        <v>0</v>
      </c>
      <c r="AS49" s="29">
        <f>SUM(AT49)</f>
        <v>0</v>
      </c>
      <c r="AT49" s="29">
        <v>0</v>
      </c>
      <c r="AU49" s="29">
        <f t="shared" si="3"/>
        <v>0</v>
      </c>
      <c r="AV49" s="29"/>
      <c r="AW49" s="29">
        <v>0</v>
      </c>
      <c r="AX49" s="29">
        <f>SUM(AY49:AY49)</f>
        <v>0</v>
      </c>
      <c r="AY49" s="29">
        <v>0</v>
      </c>
    </row>
    <row r="50" spans="1:51" ht="13.5" customHeight="1">
      <c r="A50" s="30" t="s">
        <v>112</v>
      </c>
      <c r="B50" s="30"/>
      <c r="C50" s="30"/>
      <c r="D50" s="5" t="s">
        <v>113</v>
      </c>
      <c r="E50" s="5">
        <v>1908</v>
      </c>
      <c r="F50" s="14">
        <v>1908</v>
      </c>
      <c r="G50" s="14">
        <f>SUM(H50:L50)</f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f>SUM(N50:AG50)</f>
        <v>1908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1908</v>
      </c>
      <c r="AH50" s="29">
        <v>0</v>
      </c>
      <c r="AI50" s="29">
        <v>0</v>
      </c>
      <c r="AJ50" s="29">
        <v>1908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f>SUM(AR50:AR50)</f>
        <v>0</v>
      </c>
      <c r="AR50" s="29">
        <v>0</v>
      </c>
      <c r="AS50" s="29">
        <f>SUM(AT50)</f>
        <v>0</v>
      </c>
      <c r="AT50" s="29">
        <v>0</v>
      </c>
      <c r="AU50" s="29">
        <f t="shared" si="3"/>
        <v>0</v>
      </c>
      <c r="AV50" s="29"/>
      <c r="AW50" s="29">
        <v>0</v>
      </c>
      <c r="AX50" s="29">
        <f>SUM(AY50:AY50)</f>
        <v>0</v>
      </c>
      <c r="AY50" s="29">
        <v>0</v>
      </c>
    </row>
    <row r="51" spans="1:51" ht="13.5" customHeight="1">
      <c r="A51" s="30" t="s">
        <v>114</v>
      </c>
      <c r="B51" s="30"/>
      <c r="C51" s="30"/>
      <c r="D51" s="5" t="s">
        <v>115</v>
      </c>
      <c r="E51" s="5">
        <v>769.712075</v>
      </c>
      <c r="F51" s="14">
        <f aca="true" t="shared" si="25" ref="F51:AP51">SUM(F52:F56)</f>
        <v>769.712075</v>
      </c>
      <c r="G51" s="14">
        <f t="shared" si="25"/>
        <v>303.522855</v>
      </c>
      <c r="H51" s="14">
        <f t="shared" si="25"/>
        <v>138.2645</v>
      </c>
      <c r="I51" s="14">
        <f t="shared" si="25"/>
        <v>158.3506</v>
      </c>
      <c r="J51" s="14">
        <f t="shared" si="25"/>
        <v>0</v>
      </c>
      <c r="K51" s="14">
        <f t="shared" si="25"/>
        <v>0</v>
      </c>
      <c r="L51" s="14">
        <f t="shared" si="25"/>
        <v>6.907755</v>
      </c>
      <c r="M51" s="14">
        <f t="shared" si="25"/>
        <v>372.276</v>
      </c>
      <c r="N51" s="14">
        <f t="shared" si="25"/>
        <v>35.831</v>
      </c>
      <c r="O51" s="14">
        <f t="shared" si="25"/>
        <v>0</v>
      </c>
      <c r="P51" s="14">
        <f t="shared" si="25"/>
        <v>0</v>
      </c>
      <c r="Q51" s="14">
        <f t="shared" si="25"/>
        <v>5</v>
      </c>
      <c r="R51" s="14">
        <f t="shared" si="25"/>
        <v>32</v>
      </c>
      <c r="S51" s="14">
        <f t="shared" si="25"/>
        <v>0</v>
      </c>
      <c r="T51" s="14">
        <f t="shared" si="25"/>
        <v>60</v>
      </c>
      <c r="U51" s="14">
        <f t="shared" si="25"/>
        <v>0</v>
      </c>
      <c r="V51" s="14">
        <f t="shared" si="25"/>
        <v>0</v>
      </c>
      <c r="W51" s="14">
        <f t="shared" si="25"/>
        <v>0</v>
      </c>
      <c r="X51" s="14">
        <f t="shared" si="25"/>
        <v>0</v>
      </c>
      <c r="Y51" s="14">
        <f t="shared" si="25"/>
        <v>0</v>
      </c>
      <c r="Z51" s="14">
        <f t="shared" si="25"/>
        <v>0</v>
      </c>
      <c r="AA51" s="14">
        <f t="shared" si="25"/>
        <v>0</v>
      </c>
      <c r="AB51" s="14">
        <f t="shared" si="25"/>
        <v>0</v>
      </c>
      <c r="AC51" s="14">
        <f t="shared" si="25"/>
        <v>0</v>
      </c>
      <c r="AD51" s="14">
        <f t="shared" si="25"/>
        <v>0</v>
      </c>
      <c r="AE51" s="14">
        <f t="shared" si="25"/>
        <v>0</v>
      </c>
      <c r="AF51" s="14">
        <f t="shared" si="25"/>
        <v>16.29</v>
      </c>
      <c r="AG51" s="14">
        <f t="shared" si="25"/>
        <v>223.155</v>
      </c>
      <c r="AH51" s="29">
        <v>0</v>
      </c>
      <c r="AI51" s="29">
        <v>16.29</v>
      </c>
      <c r="AJ51" s="29">
        <v>223.155</v>
      </c>
      <c r="AK51" s="29">
        <f t="shared" si="25"/>
        <v>0</v>
      </c>
      <c r="AL51" s="29">
        <f t="shared" si="25"/>
        <v>0</v>
      </c>
      <c r="AM51" s="29">
        <f t="shared" si="25"/>
        <v>0</v>
      </c>
      <c r="AN51" s="29">
        <f t="shared" si="25"/>
        <v>0</v>
      </c>
      <c r="AO51" s="29">
        <f t="shared" si="25"/>
        <v>23.14722</v>
      </c>
      <c r="AP51" s="29">
        <f t="shared" si="25"/>
        <v>0</v>
      </c>
      <c r="AQ51" s="29">
        <f>SUM(AQ52:AQ56)</f>
        <v>0</v>
      </c>
      <c r="AR51" s="29">
        <f>SUM(AR52:AR56)</f>
        <v>0</v>
      </c>
      <c r="AS51" s="29">
        <f>SUM(AS52:AS56)</f>
        <v>0</v>
      </c>
      <c r="AT51" s="29">
        <f>SUM(AT52:AT56)</f>
        <v>0</v>
      </c>
      <c r="AU51" s="29">
        <f t="shared" si="3"/>
        <v>70.766</v>
      </c>
      <c r="AV51" s="29"/>
      <c r="AW51" s="29">
        <f>SUM(AW52:AW56)</f>
        <v>70.766</v>
      </c>
      <c r="AX51" s="29">
        <f>SUM(AX52:AX56)</f>
        <v>0</v>
      </c>
      <c r="AY51" s="29">
        <f>SUM(AY52:AY56)</f>
        <v>0</v>
      </c>
    </row>
    <row r="52" spans="1:51" ht="13.5" customHeight="1">
      <c r="A52" s="30" t="s">
        <v>116</v>
      </c>
      <c r="B52" s="30"/>
      <c r="C52" s="30"/>
      <c r="D52" s="5" t="s">
        <v>40</v>
      </c>
      <c r="E52" s="5">
        <v>377.946075</v>
      </c>
      <c r="F52" s="14">
        <v>377.946075</v>
      </c>
      <c r="G52" s="14">
        <f aca="true" t="shared" si="26" ref="G52:G58">SUM(H52:L52)</f>
        <v>303.522855</v>
      </c>
      <c r="H52" s="14">
        <v>138.2645</v>
      </c>
      <c r="I52" s="14">
        <v>158.3506</v>
      </c>
      <c r="J52" s="14">
        <v>0</v>
      </c>
      <c r="K52" s="14">
        <v>0</v>
      </c>
      <c r="L52" s="14">
        <v>6.907755</v>
      </c>
      <c r="M52" s="14">
        <f aca="true" t="shared" si="27" ref="M52:M58">SUM(N52:AG52)</f>
        <v>51.275999999999996</v>
      </c>
      <c r="N52" s="14">
        <v>5.831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4">
        <v>0</v>
      </c>
      <c r="AF52" s="14">
        <v>16.29</v>
      </c>
      <c r="AG52" s="14">
        <v>29.155</v>
      </c>
      <c r="AH52" s="29">
        <v>0</v>
      </c>
      <c r="AI52" s="29">
        <v>16.29</v>
      </c>
      <c r="AJ52" s="29">
        <v>29.155</v>
      </c>
      <c r="AK52" s="29">
        <v>0</v>
      </c>
      <c r="AL52" s="29">
        <v>0</v>
      </c>
      <c r="AM52" s="29">
        <v>0</v>
      </c>
      <c r="AN52" s="29">
        <v>0</v>
      </c>
      <c r="AO52" s="29">
        <v>23.14722</v>
      </c>
      <c r="AP52" s="29">
        <v>0</v>
      </c>
      <c r="AQ52" s="29">
        <f aca="true" t="shared" si="28" ref="AQ52:AQ58">SUM(AR52:AR52)</f>
        <v>0</v>
      </c>
      <c r="AR52" s="29">
        <v>0</v>
      </c>
      <c r="AS52" s="29">
        <f aca="true" t="shared" si="29" ref="AS52:AS58">SUM(AT52)</f>
        <v>0</v>
      </c>
      <c r="AT52" s="29">
        <v>0</v>
      </c>
      <c r="AU52" s="29">
        <f t="shared" si="3"/>
        <v>0</v>
      </c>
      <c r="AV52" s="29"/>
      <c r="AW52" s="29">
        <v>0</v>
      </c>
      <c r="AX52" s="29">
        <f aca="true" t="shared" si="30" ref="AX52:AX58">SUM(AY52:AY52)</f>
        <v>0</v>
      </c>
      <c r="AY52" s="29">
        <v>0</v>
      </c>
    </row>
    <row r="53" spans="1:51" ht="13.5" customHeight="1">
      <c r="A53" s="30" t="s">
        <v>117</v>
      </c>
      <c r="B53" s="30"/>
      <c r="C53" s="30"/>
      <c r="D53" s="5" t="s">
        <v>118</v>
      </c>
      <c r="E53" s="5">
        <v>126</v>
      </c>
      <c r="F53" s="14">
        <v>126</v>
      </c>
      <c r="G53" s="14">
        <f t="shared" si="26"/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f t="shared" si="27"/>
        <v>126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126</v>
      </c>
      <c r="AH53" s="29">
        <v>0</v>
      </c>
      <c r="AI53" s="29">
        <v>0</v>
      </c>
      <c r="AJ53" s="29">
        <v>126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f t="shared" si="28"/>
        <v>0</v>
      </c>
      <c r="AR53" s="29">
        <v>0</v>
      </c>
      <c r="AS53" s="29">
        <f t="shared" si="29"/>
        <v>0</v>
      </c>
      <c r="AT53" s="29">
        <v>0</v>
      </c>
      <c r="AU53" s="29">
        <f t="shared" si="3"/>
        <v>0</v>
      </c>
      <c r="AV53" s="29"/>
      <c r="AW53" s="29">
        <v>0</v>
      </c>
      <c r="AX53" s="29">
        <f t="shared" si="30"/>
        <v>0</v>
      </c>
      <c r="AY53" s="29">
        <v>0</v>
      </c>
    </row>
    <row r="54" spans="1:51" ht="13.5" customHeight="1">
      <c r="A54" s="30" t="s">
        <v>119</v>
      </c>
      <c r="B54" s="30"/>
      <c r="C54" s="30"/>
      <c r="D54" s="5" t="s">
        <v>120</v>
      </c>
      <c r="E54" s="5">
        <v>21</v>
      </c>
      <c r="F54" s="14">
        <v>21</v>
      </c>
      <c r="G54" s="14">
        <f t="shared" si="26"/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f t="shared" si="27"/>
        <v>21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21</v>
      </c>
      <c r="AH54" s="29">
        <v>0</v>
      </c>
      <c r="AI54" s="29">
        <v>0</v>
      </c>
      <c r="AJ54" s="29">
        <v>21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f t="shared" si="28"/>
        <v>0</v>
      </c>
      <c r="AR54" s="29">
        <v>0</v>
      </c>
      <c r="AS54" s="29">
        <f t="shared" si="29"/>
        <v>0</v>
      </c>
      <c r="AT54" s="29">
        <v>0</v>
      </c>
      <c r="AU54" s="29">
        <f t="shared" si="3"/>
        <v>0</v>
      </c>
      <c r="AV54" s="29"/>
      <c r="AW54" s="29">
        <v>0</v>
      </c>
      <c r="AX54" s="29">
        <f t="shared" si="30"/>
        <v>0</v>
      </c>
      <c r="AY54" s="29">
        <v>0</v>
      </c>
    </row>
    <row r="55" spans="1:51" ht="13.5" customHeight="1">
      <c r="A55" s="30" t="s">
        <v>121</v>
      </c>
      <c r="B55" s="30"/>
      <c r="C55" s="30"/>
      <c r="D55" s="5" t="s">
        <v>122</v>
      </c>
      <c r="E55" s="5">
        <v>70.766</v>
      </c>
      <c r="F55" s="14">
        <v>70.766</v>
      </c>
      <c r="G55" s="14">
        <f t="shared" si="26"/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f t="shared" si="27"/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f t="shared" si="28"/>
        <v>0</v>
      </c>
      <c r="AR55" s="29">
        <v>0</v>
      </c>
      <c r="AS55" s="29">
        <f t="shared" si="29"/>
        <v>0</v>
      </c>
      <c r="AT55" s="29">
        <v>0</v>
      </c>
      <c r="AU55" s="29">
        <f t="shared" si="3"/>
        <v>70.766</v>
      </c>
      <c r="AV55" s="29"/>
      <c r="AW55" s="29">
        <v>70.766</v>
      </c>
      <c r="AX55" s="29">
        <f t="shared" si="30"/>
        <v>0</v>
      </c>
      <c r="AY55" s="29">
        <v>0</v>
      </c>
    </row>
    <row r="56" spans="1:51" ht="13.5" customHeight="1">
      <c r="A56" s="30" t="s">
        <v>123</v>
      </c>
      <c r="B56" s="30"/>
      <c r="C56" s="30"/>
      <c r="D56" s="5" t="s">
        <v>124</v>
      </c>
      <c r="E56" s="5">
        <v>174</v>
      </c>
      <c r="F56" s="14">
        <v>174</v>
      </c>
      <c r="G56" s="14">
        <f t="shared" si="26"/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f t="shared" si="27"/>
        <v>174</v>
      </c>
      <c r="N56" s="14">
        <v>30</v>
      </c>
      <c r="O56" s="14">
        <v>0</v>
      </c>
      <c r="P56" s="14">
        <v>0</v>
      </c>
      <c r="Q56" s="14">
        <v>5</v>
      </c>
      <c r="R56" s="14">
        <v>32</v>
      </c>
      <c r="S56" s="14">
        <v>0</v>
      </c>
      <c r="T56" s="14">
        <v>60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0</v>
      </c>
      <c r="AF56" s="14">
        <v>0</v>
      </c>
      <c r="AG56" s="14">
        <v>47</v>
      </c>
      <c r="AH56" s="29">
        <v>0</v>
      </c>
      <c r="AI56" s="29">
        <v>0</v>
      </c>
      <c r="AJ56" s="29">
        <v>47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f t="shared" si="28"/>
        <v>0</v>
      </c>
      <c r="AR56" s="29">
        <v>0</v>
      </c>
      <c r="AS56" s="29">
        <f t="shared" si="29"/>
        <v>0</v>
      </c>
      <c r="AT56" s="29">
        <v>0</v>
      </c>
      <c r="AU56" s="29">
        <f t="shared" si="3"/>
        <v>0</v>
      </c>
      <c r="AV56" s="29"/>
      <c r="AW56" s="29">
        <v>0</v>
      </c>
      <c r="AX56" s="29">
        <f t="shared" si="30"/>
        <v>0</v>
      </c>
      <c r="AY56" s="29">
        <v>0</v>
      </c>
    </row>
    <row r="57" spans="1:51" ht="13.5" customHeight="1">
      <c r="A57" s="30" t="s">
        <v>125</v>
      </c>
      <c r="B57" s="30"/>
      <c r="C57" s="30"/>
      <c r="D57" s="5" t="s">
        <v>126</v>
      </c>
      <c r="E57" s="5">
        <v>80</v>
      </c>
      <c r="F57" s="14">
        <v>80</v>
      </c>
      <c r="G57" s="14">
        <f t="shared" si="26"/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f t="shared" si="27"/>
        <v>80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80</v>
      </c>
      <c r="AH57" s="29">
        <v>0</v>
      </c>
      <c r="AI57" s="29">
        <v>0</v>
      </c>
      <c r="AJ57" s="29">
        <v>80</v>
      </c>
      <c r="AK57" s="29">
        <v>0</v>
      </c>
      <c r="AL57" s="29">
        <v>0</v>
      </c>
      <c r="AM57" s="29">
        <v>0</v>
      </c>
      <c r="AN57" s="29">
        <v>0</v>
      </c>
      <c r="AO57" s="29">
        <v>0</v>
      </c>
      <c r="AP57" s="29">
        <v>0</v>
      </c>
      <c r="AQ57" s="29">
        <f t="shared" si="28"/>
        <v>0</v>
      </c>
      <c r="AR57" s="29">
        <v>0</v>
      </c>
      <c r="AS57" s="29">
        <f t="shared" si="29"/>
        <v>0</v>
      </c>
      <c r="AT57" s="29">
        <v>0</v>
      </c>
      <c r="AU57" s="29">
        <f t="shared" si="3"/>
        <v>0</v>
      </c>
      <c r="AV57" s="29"/>
      <c r="AW57" s="29">
        <v>0</v>
      </c>
      <c r="AX57" s="29">
        <f t="shared" si="30"/>
        <v>0</v>
      </c>
      <c r="AY57" s="29">
        <v>0</v>
      </c>
    </row>
    <row r="58" spans="1:51" ht="13.5" customHeight="1">
      <c r="A58" s="30" t="s">
        <v>127</v>
      </c>
      <c r="B58" s="30"/>
      <c r="C58" s="30"/>
      <c r="D58" s="5" t="s">
        <v>128</v>
      </c>
      <c r="E58" s="5">
        <v>80</v>
      </c>
      <c r="F58" s="14">
        <v>80</v>
      </c>
      <c r="G58" s="14">
        <f t="shared" si="26"/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f t="shared" si="27"/>
        <v>80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80</v>
      </c>
      <c r="AH58" s="29">
        <v>0</v>
      </c>
      <c r="AI58" s="29">
        <v>0</v>
      </c>
      <c r="AJ58" s="29">
        <v>80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f t="shared" si="28"/>
        <v>0</v>
      </c>
      <c r="AR58" s="29">
        <v>0</v>
      </c>
      <c r="AS58" s="29">
        <f t="shared" si="29"/>
        <v>0</v>
      </c>
      <c r="AT58" s="29">
        <v>0</v>
      </c>
      <c r="AU58" s="29">
        <f t="shared" si="3"/>
        <v>0</v>
      </c>
      <c r="AV58" s="29"/>
      <c r="AW58" s="29">
        <v>0</v>
      </c>
      <c r="AX58" s="29">
        <f t="shared" si="30"/>
        <v>0</v>
      </c>
      <c r="AY58" s="29">
        <v>0</v>
      </c>
    </row>
    <row r="59" spans="1:51" ht="13.5" customHeight="1">
      <c r="A59" s="30" t="s">
        <v>129</v>
      </c>
      <c r="B59" s="30"/>
      <c r="C59" s="30"/>
      <c r="D59" s="5" t="s">
        <v>130</v>
      </c>
      <c r="E59" s="5">
        <v>645.5011</v>
      </c>
      <c r="F59" s="14">
        <f aca="true" t="shared" si="31" ref="F59:AP59">SUM(F60:F63)</f>
        <v>645.5011</v>
      </c>
      <c r="G59" s="14">
        <f t="shared" si="31"/>
        <v>177.22035</v>
      </c>
      <c r="H59" s="14">
        <f t="shared" si="31"/>
        <v>81.2772</v>
      </c>
      <c r="I59" s="14">
        <f t="shared" si="31"/>
        <v>91.84215</v>
      </c>
      <c r="J59" s="14">
        <f t="shared" si="31"/>
        <v>0</v>
      </c>
      <c r="K59" s="14">
        <f t="shared" si="31"/>
        <v>0</v>
      </c>
      <c r="L59" s="14">
        <f t="shared" si="31"/>
        <v>4.101</v>
      </c>
      <c r="M59" s="14">
        <f t="shared" si="31"/>
        <v>455.6774</v>
      </c>
      <c r="N59" s="14">
        <f t="shared" si="31"/>
        <v>41.1654</v>
      </c>
      <c r="O59" s="14">
        <f t="shared" si="31"/>
        <v>0</v>
      </c>
      <c r="P59" s="14">
        <f t="shared" si="31"/>
        <v>0</v>
      </c>
      <c r="Q59" s="14">
        <f t="shared" si="31"/>
        <v>0</v>
      </c>
      <c r="R59" s="14">
        <f t="shared" si="31"/>
        <v>0</v>
      </c>
      <c r="S59" s="14">
        <f t="shared" si="31"/>
        <v>0</v>
      </c>
      <c r="T59" s="14">
        <f t="shared" si="31"/>
        <v>0</v>
      </c>
      <c r="U59" s="14">
        <f t="shared" si="31"/>
        <v>0</v>
      </c>
      <c r="V59" s="14">
        <f t="shared" si="31"/>
        <v>0</v>
      </c>
      <c r="W59" s="14">
        <f t="shared" si="31"/>
        <v>0</v>
      </c>
      <c r="X59" s="14">
        <f t="shared" si="31"/>
        <v>0</v>
      </c>
      <c r="Y59" s="14">
        <f t="shared" si="31"/>
        <v>2.84</v>
      </c>
      <c r="Z59" s="14">
        <f t="shared" si="31"/>
        <v>0</v>
      </c>
      <c r="AA59" s="14">
        <f t="shared" si="31"/>
        <v>0</v>
      </c>
      <c r="AB59" s="14">
        <f t="shared" si="31"/>
        <v>0</v>
      </c>
      <c r="AC59" s="14">
        <f t="shared" si="31"/>
        <v>0</v>
      </c>
      <c r="AD59" s="14">
        <f t="shared" si="31"/>
        <v>0</v>
      </c>
      <c r="AE59" s="14">
        <f t="shared" si="31"/>
        <v>0</v>
      </c>
      <c r="AF59" s="14">
        <f t="shared" si="31"/>
        <v>10.045</v>
      </c>
      <c r="AG59" s="14">
        <f t="shared" si="31"/>
        <v>401.627</v>
      </c>
      <c r="AH59" s="29">
        <v>0</v>
      </c>
      <c r="AI59" s="29">
        <v>10.045</v>
      </c>
      <c r="AJ59" s="29">
        <v>401.627</v>
      </c>
      <c r="AK59" s="29">
        <f t="shared" si="31"/>
        <v>0</v>
      </c>
      <c r="AL59" s="29">
        <f t="shared" si="31"/>
        <v>0</v>
      </c>
      <c r="AM59" s="29">
        <f t="shared" si="31"/>
        <v>0</v>
      </c>
      <c r="AN59" s="29">
        <f t="shared" si="31"/>
        <v>0</v>
      </c>
      <c r="AO59" s="29">
        <f t="shared" si="31"/>
        <v>12.60335</v>
      </c>
      <c r="AP59" s="29">
        <f t="shared" si="31"/>
        <v>0</v>
      </c>
      <c r="AQ59" s="29">
        <f>SUM(AQ60:AQ63)</f>
        <v>0</v>
      </c>
      <c r="AR59" s="29">
        <f>SUM(AR60:AR63)</f>
        <v>0</v>
      </c>
      <c r="AS59" s="29">
        <f>SUM(AS60:AS63)</f>
        <v>0</v>
      </c>
      <c r="AT59" s="29">
        <f>SUM(AT60:AT63)</f>
        <v>0</v>
      </c>
      <c r="AU59" s="29">
        <f t="shared" si="3"/>
        <v>0</v>
      </c>
      <c r="AV59" s="29"/>
      <c r="AW59" s="29">
        <f>SUM(AW60:AW63)</f>
        <v>0</v>
      </c>
      <c r="AX59" s="29">
        <f>SUM(AX60:AX63)</f>
        <v>0</v>
      </c>
      <c r="AY59" s="29">
        <f>SUM(AY60:AY63)</f>
        <v>0</v>
      </c>
    </row>
    <row r="60" spans="1:51" ht="13.5" customHeight="1">
      <c r="A60" s="30" t="s">
        <v>131</v>
      </c>
      <c r="B60" s="30"/>
      <c r="C60" s="30"/>
      <c r="D60" s="5" t="s">
        <v>40</v>
      </c>
      <c r="E60" s="5">
        <v>218.8611</v>
      </c>
      <c r="F60" s="14">
        <v>218.8611</v>
      </c>
      <c r="G60" s="14">
        <f>SUM(H60:L60)</f>
        <v>177.22035</v>
      </c>
      <c r="H60" s="14">
        <v>81.2772</v>
      </c>
      <c r="I60" s="14">
        <v>91.84215</v>
      </c>
      <c r="J60" s="14">
        <v>0</v>
      </c>
      <c r="K60" s="14">
        <v>0</v>
      </c>
      <c r="L60" s="14">
        <v>4.101</v>
      </c>
      <c r="M60" s="14">
        <f>SUM(N60:AG60)</f>
        <v>29.037399999999998</v>
      </c>
      <c r="N60" s="14">
        <v>3.1654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14">
        <v>0</v>
      </c>
      <c r="AE60" s="14">
        <v>0</v>
      </c>
      <c r="AF60" s="14">
        <v>10.045</v>
      </c>
      <c r="AG60" s="14">
        <v>15.827</v>
      </c>
      <c r="AH60" s="29">
        <v>0</v>
      </c>
      <c r="AI60" s="29">
        <v>10.045</v>
      </c>
      <c r="AJ60" s="29">
        <v>15.827</v>
      </c>
      <c r="AK60" s="29">
        <v>0</v>
      </c>
      <c r="AL60" s="29">
        <v>0</v>
      </c>
      <c r="AM60" s="29">
        <v>0</v>
      </c>
      <c r="AN60" s="29">
        <v>0</v>
      </c>
      <c r="AO60" s="29">
        <v>12.60335</v>
      </c>
      <c r="AP60" s="29">
        <v>0</v>
      </c>
      <c r="AQ60" s="29">
        <f>SUM(AR60:AR60)</f>
        <v>0</v>
      </c>
      <c r="AR60" s="29">
        <v>0</v>
      </c>
      <c r="AS60" s="29">
        <f>SUM(AT60)</f>
        <v>0</v>
      </c>
      <c r="AT60" s="29">
        <v>0</v>
      </c>
      <c r="AU60" s="29">
        <f t="shared" si="3"/>
        <v>0</v>
      </c>
      <c r="AV60" s="29"/>
      <c r="AW60" s="29">
        <v>0</v>
      </c>
      <c r="AX60" s="29">
        <f>SUM(AY60:AY60)</f>
        <v>0</v>
      </c>
      <c r="AY60" s="29">
        <v>0</v>
      </c>
    </row>
    <row r="61" spans="1:51" ht="13.5" customHeight="1">
      <c r="A61" s="30" t="s">
        <v>132</v>
      </c>
      <c r="B61" s="30"/>
      <c r="C61" s="30"/>
      <c r="D61" s="5" t="s">
        <v>42</v>
      </c>
      <c r="E61" s="5">
        <v>50</v>
      </c>
      <c r="F61" s="14">
        <v>50</v>
      </c>
      <c r="G61" s="14">
        <f>SUM(H61:L61)</f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f>SUM(N61:AG61)</f>
        <v>50</v>
      </c>
      <c r="N61" s="14">
        <v>38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12</v>
      </c>
      <c r="AH61" s="29">
        <v>0</v>
      </c>
      <c r="AI61" s="29">
        <v>0</v>
      </c>
      <c r="AJ61" s="29">
        <v>12</v>
      </c>
      <c r="AK61" s="29">
        <v>0</v>
      </c>
      <c r="AL61" s="29">
        <v>0</v>
      </c>
      <c r="AM61" s="29">
        <v>0</v>
      </c>
      <c r="AN61" s="29">
        <v>0</v>
      </c>
      <c r="AO61" s="29">
        <v>0</v>
      </c>
      <c r="AP61" s="29">
        <v>0</v>
      </c>
      <c r="AQ61" s="29">
        <f>SUM(AR61:AR61)</f>
        <v>0</v>
      </c>
      <c r="AR61" s="29">
        <v>0</v>
      </c>
      <c r="AS61" s="29">
        <f>SUM(AT61)</f>
        <v>0</v>
      </c>
      <c r="AT61" s="29">
        <v>0</v>
      </c>
      <c r="AU61" s="29">
        <f t="shared" si="3"/>
        <v>0</v>
      </c>
      <c r="AV61" s="29"/>
      <c r="AW61" s="29">
        <v>0</v>
      </c>
      <c r="AX61" s="29">
        <f>SUM(AY61:AY61)</f>
        <v>0</v>
      </c>
      <c r="AY61" s="29">
        <v>0</v>
      </c>
    </row>
    <row r="62" spans="1:51" ht="13.5" customHeight="1">
      <c r="A62" s="30" t="s">
        <v>133</v>
      </c>
      <c r="B62" s="30"/>
      <c r="C62" s="30"/>
      <c r="D62" s="5" t="s">
        <v>134</v>
      </c>
      <c r="E62" s="5">
        <v>129.64</v>
      </c>
      <c r="F62" s="14">
        <v>129.64</v>
      </c>
      <c r="G62" s="14">
        <f>SUM(H62:L62)</f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f>SUM(N62:AG62)</f>
        <v>129.64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2.84</v>
      </c>
      <c r="Z62" s="14">
        <v>0</v>
      </c>
      <c r="AA62" s="14">
        <v>0</v>
      </c>
      <c r="AB62" s="14">
        <v>0</v>
      </c>
      <c r="AC62" s="14">
        <v>0</v>
      </c>
      <c r="AD62" s="14">
        <v>0</v>
      </c>
      <c r="AE62" s="14">
        <v>0</v>
      </c>
      <c r="AF62" s="14">
        <v>0</v>
      </c>
      <c r="AG62" s="14">
        <v>126.8</v>
      </c>
      <c r="AH62" s="29">
        <v>0</v>
      </c>
      <c r="AI62" s="29">
        <v>0</v>
      </c>
      <c r="AJ62" s="29">
        <v>126.8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f>SUM(AR62:AR62)</f>
        <v>0</v>
      </c>
      <c r="AR62" s="29">
        <v>0</v>
      </c>
      <c r="AS62" s="29">
        <f>SUM(AT62)</f>
        <v>0</v>
      </c>
      <c r="AT62" s="29">
        <v>0</v>
      </c>
      <c r="AU62" s="29">
        <f t="shared" si="3"/>
        <v>0</v>
      </c>
      <c r="AV62" s="29"/>
      <c r="AW62" s="29">
        <v>0</v>
      </c>
      <c r="AX62" s="29">
        <f>SUM(AY62:AY62)</f>
        <v>0</v>
      </c>
      <c r="AY62" s="29">
        <v>0</v>
      </c>
    </row>
    <row r="63" spans="1:51" ht="13.5" customHeight="1">
      <c r="A63" s="30" t="s">
        <v>135</v>
      </c>
      <c r="B63" s="30"/>
      <c r="C63" s="30"/>
      <c r="D63" s="5" t="s">
        <v>136</v>
      </c>
      <c r="E63" s="5">
        <v>247</v>
      </c>
      <c r="F63" s="14">
        <v>247</v>
      </c>
      <c r="G63" s="14">
        <f>SUM(H63:L63)</f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f>SUM(N63:AG63)</f>
        <v>247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14">
        <v>0</v>
      </c>
      <c r="AE63" s="14">
        <v>0</v>
      </c>
      <c r="AF63" s="14">
        <v>0</v>
      </c>
      <c r="AG63" s="14">
        <v>247</v>
      </c>
      <c r="AH63" s="29">
        <v>0</v>
      </c>
      <c r="AI63" s="29">
        <v>0</v>
      </c>
      <c r="AJ63" s="29">
        <v>247</v>
      </c>
      <c r="AK63" s="29">
        <v>0</v>
      </c>
      <c r="AL63" s="29">
        <v>0</v>
      </c>
      <c r="AM63" s="29">
        <v>0</v>
      </c>
      <c r="AN63" s="29">
        <v>0</v>
      </c>
      <c r="AO63" s="29">
        <v>0</v>
      </c>
      <c r="AP63" s="29">
        <v>0</v>
      </c>
      <c r="AQ63" s="29">
        <f>SUM(AR63:AR63)</f>
        <v>0</v>
      </c>
      <c r="AR63" s="29">
        <v>0</v>
      </c>
      <c r="AS63" s="29">
        <f>SUM(AT63)</f>
        <v>0</v>
      </c>
      <c r="AT63" s="29">
        <v>0</v>
      </c>
      <c r="AU63" s="29">
        <f t="shared" si="3"/>
        <v>0</v>
      </c>
      <c r="AV63" s="29"/>
      <c r="AW63" s="29">
        <v>0</v>
      </c>
      <c r="AX63" s="29">
        <f>SUM(AY63:AY63)</f>
        <v>0</v>
      </c>
      <c r="AY63" s="29">
        <v>0</v>
      </c>
    </row>
    <row r="64" spans="1:51" ht="13.5" customHeight="1">
      <c r="A64" s="30" t="s">
        <v>137</v>
      </c>
      <c r="B64" s="30"/>
      <c r="C64" s="30"/>
      <c r="D64" s="5" t="s">
        <v>138</v>
      </c>
      <c r="E64" s="5">
        <v>2044.295024</v>
      </c>
      <c r="F64" s="14">
        <f aca="true" t="shared" si="32" ref="F64:AP64">SUM(F65:F67)</f>
        <v>2044.295024</v>
      </c>
      <c r="G64" s="14">
        <f t="shared" si="32"/>
        <v>543.4965000000001</v>
      </c>
      <c r="H64" s="14">
        <f t="shared" si="32"/>
        <v>226.6814</v>
      </c>
      <c r="I64" s="14">
        <f t="shared" si="32"/>
        <v>287.5873</v>
      </c>
      <c r="J64" s="14">
        <f t="shared" si="32"/>
        <v>15.7778</v>
      </c>
      <c r="K64" s="14">
        <f t="shared" si="32"/>
        <v>0</v>
      </c>
      <c r="L64" s="14">
        <f t="shared" si="32"/>
        <v>13.45</v>
      </c>
      <c r="M64" s="14">
        <f t="shared" si="32"/>
        <v>841.633069</v>
      </c>
      <c r="N64" s="14">
        <f t="shared" si="32"/>
        <v>49.662800000000004</v>
      </c>
      <c r="O64" s="14">
        <f t="shared" si="32"/>
        <v>0</v>
      </c>
      <c r="P64" s="14">
        <f t="shared" si="32"/>
        <v>0</v>
      </c>
      <c r="Q64" s="14">
        <f t="shared" si="32"/>
        <v>18.5</v>
      </c>
      <c r="R64" s="14">
        <f t="shared" si="32"/>
        <v>109</v>
      </c>
      <c r="S64" s="14">
        <f t="shared" si="32"/>
        <v>0</v>
      </c>
      <c r="T64" s="14">
        <f t="shared" si="32"/>
        <v>55</v>
      </c>
      <c r="U64" s="14">
        <f t="shared" si="32"/>
        <v>0</v>
      </c>
      <c r="V64" s="14">
        <f t="shared" si="32"/>
        <v>5</v>
      </c>
      <c r="W64" s="14">
        <f t="shared" si="32"/>
        <v>0</v>
      </c>
      <c r="X64" s="14">
        <f t="shared" si="32"/>
        <v>2</v>
      </c>
      <c r="Y64" s="14">
        <f t="shared" si="32"/>
        <v>0</v>
      </c>
      <c r="Z64" s="14">
        <f t="shared" si="32"/>
        <v>7.5</v>
      </c>
      <c r="AA64" s="14">
        <f t="shared" si="32"/>
        <v>0</v>
      </c>
      <c r="AB64" s="14">
        <f t="shared" si="32"/>
        <v>0</v>
      </c>
      <c r="AC64" s="14">
        <f t="shared" si="32"/>
        <v>0</v>
      </c>
      <c r="AD64" s="14">
        <f t="shared" si="32"/>
        <v>0</v>
      </c>
      <c r="AE64" s="14">
        <f t="shared" si="32"/>
        <v>0</v>
      </c>
      <c r="AF64" s="14">
        <f t="shared" si="32"/>
        <v>41.52</v>
      </c>
      <c r="AG64" s="14">
        <f t="shared" si="32"/>
        <v>553.4502689999999</v>
      </c>
      <c r="AH64" s="29">
        <v>0</v>
      </c>
      <c r="AI64" s="29">
        <v>41.52</v>
      </c>
      <c r="AJ64" s="29">
        <v>553.4502689999999</v>
      </c>
      <c r="AK64" s="29">
        <f t="shared" si="32"/>
        <v>0</v>
      </c>
      <c r="AL64" s="29">
        <f t="shared" si="32"/>
        <v>0</v>
      </c>
      <c r="AM64" s="29">
        <f t="shared" si="32"/>
        <v>0</v>
      </c>
      <c r="AN64" s="29">
        <f t="shared" si="32"/>
        <v>0</v>
      </c>
      <c r="AO64" s="29">
        <f t="shared" si="32"/>
        <v>42.22648</v>
      </c>
      <c r="AP64" s="29">
        <f t="shared" si="32"/>
        <v>0</v>
      </c>
      <c r="AQ64" s="29">
        <f>SUM(AQ65:AQ67)</f>
        <v>0</v>
      </c>
      <c r="AR64" s="29">
        <f>SUM(AR65:AR67)</f>
        <v>0</v>
      </c>
      <c r="AS64" s="29">
        <f>SUM(AS65:AS67)</f>
        <v>0</v>
      </c>
      <c r="AT64" s="29">
        <f>SUM(AT65:AT67)</f>
        <v>0</v>
      </c>
      <c r="AU64" s="29">
        <f t="shared" si="3"/>
        <v>616.651067</v>
      </c>
      <c r="AV64" s="29"/>
      <c r="AW64" s="29">
        <f>SUM(AW65:AW67)</f>
        <v>616.651067</v>
      </c>
      <c r="AX64" s="29">
        <f>SUM(AX65:AX67)</f>
        <v>0</v>
      </c>
      <c r="AY64" s="29">
        <f>SUM(AY65:AY67)</f>
        <v>0</v>
      </c>
    </row>
    <row r="65" spans="1:51" ht="13.5" customHeight="1">
      <c r="A65" s="30" t="s">
        <v>139</v>
      </c>
      <c r="B65" s="30"/>
      <c r="C65" s="30"/>
      <c r="D65" s="5" t="s">
        <v>40</v>
      </c>
      <c r="E65" s="5">
        <v>727.71958</v>
      </c>
      <c r="F65" s="14">
        <v>727.71958</v>
      </c>
      <c r="G65" s="14">
        <f>SUM(H65:L65)</f>
        <v>543.4965000000001</v>
      </c>
      <c r="H65" s="14">
        <v>226.6814</v>
      </c>
      <c r="I65" s="14">
        <v>287.5873</v>
      </c>
      <c r="J65" s="14">
        <v>15.7778</v>
      </c>
      <c r="K65" s="14">
        <v>0</v>
      </c>
      <c r="L65" s="14">
        <v>13.45</v>
      </c>
      <c r="M65" s="14">
        <f>SUM(N65:AG65)</f>
        <v>141.9966</v>
      </c>
      <c r="N65" s="14">
        <v>16.6628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14">
        <v>0</v>
      </c>
      <c r="AE65" s="14">
        <v>0</v>
      </c>
      <c r="AF65" s="14">
        <v>41.52</v>
      </c>
      <c r="AG65" s="14">
        <v>83.8138</v>
      </c>
      <c r="AH65" s="29">
        <v>0</v>
      </c>
      <c r="AI65" s="29">
        <v>41.52</v>
      </c>
      <c r="AJ65" s="29">
        <v>83.8138</v>
      </c>
      <c r="AK65" s="29">
        <v>0</v>
      </c>
      <c r="AL65" s="29">
        <v>0</v>
      </c>
      <c r="AM65" s="29">
        <v>0</v>
      </c>
      <c r="AN65" s="29">
        <v>0</v>
      </c>
      <c r="AO65" s="29">
        <v>42.22648</v>
      </c>
      <c r="AP65" s="29">
        <v>0</v>
      </c>
      <c r="AQ65" s="29">
        <f>SUM(AR65:AR65)</f>
        <v>0</v>
      </c>
      <c r="AR65" s="29">
        <v>0</v>
      </c>
      <c r="AS65" s="29">
        <f>SUM(AT65)</f>
        <v>0</v>
      </c>
      <c r="AT65" s="29">
        <v>0</v>
      </c>
      <c r="AU65" s="29">
        <f t="shared" si="3"/>
        <v>0</v>
      </c>
      <c r="AV65" s="29"/>
      <c r="AW65" s="29">
        <v>0</v>
      </c>
      <c r="AX65" s="29">
        <f>SUM(AY65:AY65)</f>
        <v>0</v>
      </c>
      <c r="AY65" s="29">
        <v>0</v>
      </c>
    </row>
    <row r="66" spans="1:51" ht="13.5" customHeight="1">
      <c r="A66" s="30" t="s">
        <v>140</v>
      </c>
      <c r="B66" s="30"/>
      <c r="C66" s="30"/>
      <c r="D66" s="5" t="s">
        <v>42</v>
      </c>
      <c r="E66" s="5">
        <v>21.575444</v>
      </c>
      <c r="F66" s="14">
        <v>21.575444</v>
      </c>
      <c r="G66" s="14">
        <f>SUM(H66:L66)</f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f>SUM(N66:AG66)</f>
        <v>21.575444</v>
      </c>
      <c r="N66" s="14">
        <v>0</v>
      </c>
      <c r="O66" s="14">
        <v>0</v>
      </c>
      <c r="P66" s="14">
        <v>0</v>
      </c>
      <c r="Q66" s="14">
        <v>6.5</v>
      </c>
      <c r="R66" s="14">
        <v>0</v>
      </c>
      <c r="S66" s="14">
        <v>0</v>
      </c>
      <c r="T66" s="14">
        <v>0</v>
      </c>
      <c r="U66" s="14">
        <v>0</v>
      </c>
      <c r="V66" s="14">
        <v>5</v>
      </c>
      <c r="W66" s="14">
        <v>0</v>
      </c>
      <c r="X66" s="14">
        <v>2</v>
      </c>
      <c r="Y66" s="14">
        <v>0</v>
      </c>
      <c r="Z66" s="14">
        <v>7.5</v>
      </c>
      <c r="AA66" s="14">
        <v>0</v>
      </c>
      <c r="AB66" s="14">
        <v>0</v>
      </c>
      <c r="AC66" s="14">
        <v>0</v>
      </c>
      <c r="AD66" s="14">
        <v>0</v>
      </c>
      <c r="AE66" s="14">
        <v>0</v>
      </c>
      <c r="AF66" s="14">
        <v>0</v>
      </c>
      <c r="AG66" s="14">
        <v>0.575444</v>
      </c>
      <c r="AH66" s="29">
        <v>0</v>
      </c>
      <c r="AI66" s="29">
        <v>0</v>
      </c>
      <c r="AJ66" s="29">
        <v>0.575444</v>
      </c>
      <c r="AK66" s="29">
        <v>0</v>
      </c>
      <c r="AL66" s="29">
        <v>0</v>
      </c>
      <c r="AM66" s="29">
        <v>0</v>
      </c>
      <c r="AN66" s="29">
        <v>0</v>
      </c>
      <c r="AO66" s="29">
        <v>0</v>
      </c>
      <c r="AP66" s="29">
        <v>0</v>
      </c>
      <c r="AQ66" s="29">
        <f>SUM(AR66:AR66)</f>
        <v>0</v>
      </c>
      <c r="AR66" s="29">
        <v>0</v>
      </c>
      <c r="AS66" s="29">
        <f>SUM(AT66)</f>
        <v>0</v>
      </c>
      <c r="AT66" s="29">
        <v>0</v>
      </c>
      <c r="AU66" s="29">
        <f t="shared" si="3"/>
        <v>0</v>
      </c>
      <c r="AV66" s="29"/>
      <c r="AW66" s="29">
        <v>0</v>
      </c>
      <c r="AX66" s="29">
        <f>SUM(AY66:AY66)</f>
        <v>0</v>
      </c>
      <c r="AY66" s="29">
        <v>0</v>
      </c>
    </row>
    <row r="67" spans="1:51" ht="13.5" customHeight="1">
      <c r="A67" s="30" t="s">
        <v>141</v>
      </c>
      <c r="B67" s="30"/>
      <c r="C67" s="30"/>
      <c r="D67" s="5" t="s">
        <v>142</v>
      </c>
      <c r="E67" s="5">
        <v>1295</v>
      </c>
      <c r="F67" s="14">
        <v>1295</v>
      </c>
      <c r="G67" s="14">
        <f>SUM(H67:L67)</f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f>SUM(N67:AG67)</f>
        <v>678.061025</v>
      </c>
      <c r="N67" s="14">
        <v>33</v>
      </c>
      <c r="O67" s="14">
        <v>0</v>
      </c>
      <c r="P67" s="14">
        <v>0</v>
      </c>
      <c r="Q67" s="14">
        <v>12</v>
      </c>
      <c r="R67" s="14">
        <v>109</v>
      </c>
      <c r="S67" s="14">
        <v>0</v>
      </c>
      <c r="T67" s="14">
        <v>55</v>
      </c>
      <c r="U67" s="14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469.061025</v>
      </c>
      <c r="AH67" s="29">
        <v>0</v>
      </c>
      <c r="AI67" s="29">
        <v>0</v>
      </c>
      <c r="AJ67" s="29">
        <v>469.061025</v>
      </c>
      <c r="AK67" s="29">
        <v>0</v>
      </c>
      <c r="AL67" s="29">
        <v>0</v>
      </c>
      <c r="AM67" s="29">
        <v>0</v>
      </c>
      <c r="AN67" s="29">
        <v>0</v>
      </c>
      <c r="AO67" s="29">
        <v>0</v>
      </c>
      <c r="AP67" s="29">
        <v>0</v>
      </c>
      <c r="AQ67" s="29">
        <f>SUM(AR67:AR67)</f>
        <v>0</v>
      </c>
      <c r="AR67" s="29">
        <v>0</v>
      </c>
      <c r="AS67" s="29">
        <f>SUM(AT67)</f>
        <v>0</v>
      </c>
      <c r="AT67" s="29">
        <v>0</v>
      </c>
      <c r="AU67" s="29">
        <f t="shared" si="3"/>
        <v>616.651067</v>
      </c>
      <c r="AV67" s="29"/>
      <c r="AW67" s="29">
        <v>616.651067</v>
      </c>
      <c r="AX67" s="29">
        <f>SUM(AY67:AY67)</f>
        <v>0</v>
      </c>
      <c r="AY67" s="29">
        <v>0</v>
      </c>
    </row>
    <row r="68" spans="1:51" ht="13.5" customHeight="1">
      <c r="A68" s="30" t="s">
        <v>143</v>
      </c>
      <c r="B68" s="30"/>
      <c r="C68" s="30"/>
      <c r="D68" s="5" t="s">
        <v>144</v>
      </c>
      <c r="E68" s="5">
        <v>2590.0143120000002</v>
      </c>
      <c r="F68" s="14">
        <f aca="true" t="shared" si="33" ref="F68:AP68">SUM(F69:F73)</f>
        <v>2590.0143120000002</v>
      </c>
      <c r="G68" s="14">
        <f t="shared" si="33"/>
        <v>868.26505</v>
      </c>
      <c r="H68" s="14">
        <f t="shared" si="33"/>
        <v>339.1027</v>
      </c>
      <c r="I68" s="14">
        <f t="shared" si="33"/>
        <v>475.33015</v>
      </c>
      <c r="J68" s="14">
        <f t="shared" si="33"/>
        <v>25.969</v>
      </c>
      <c r="K68" s="14">
        <f t="shared" si="33"/>
        <v>0</v>
      </c>
      <c r="L68" s="14">
        <f t="shared" si="33"/>
        <v>27.8632</v>
      </c>
      <c r="M68" s="14">
        <f t="shared" si="33"/>
        <v>1655.770262</v>
      </c>
      <c r="N68" s="14">
        <f t="shared" si="33"/>
        <v>49.8</v>
      </c>
      <c r="O68" s="14">
        <f t="shared" si="33"/>
        <v>0</v>
      </c>
      <c r="P68" s="14">
        <f t="shared" si="33"/>
        <v>0</v>
      </c>
      <c r="Q68" s="14">
        <f t="shared" si="33"/>
        <v>15</v>
      </c>
      <c r="R68" s="14">
        <f t="shared" si="33"/>
        <v>98</v>
      </c>
      <c r="S68" s="14">
        <f t="shared" si="33"/>
        <v>0</v>
      </c>
      <c r="T68" s="14">
        <f t="shared" si="33"/>
        <v>38</v>
      </c>
      <c r="U68" s="14">
        <f t="shared" si="33"/>
        <v>0</v>
      </c>
      <c r="V68" s="14">
        <f t="shared" si="33"/>
        <v>0</v>
      </c>
      <c r="W68" s="14">
        <f t="shared" si="33"/>
        <v>0</v>
      </c>
      <c r="X68" s="14">
        <f t="shared" si="33"/>
        <v>0</v>
      </c>
      <c r="Y68" s="14">
        <f t="shared" si="33"/>
        <v>0</v>
      </c>
      <c r="Z68" s="14">
        <f t="shared" si="33"/>
        <v>0</v>
      </c>
      <c r="AA68" s="14">
        <f t="shared" si="33"/>
        <v>0</v>
      </c>
      <c r="AB68" s="14">
        <f t="shared" si="33"/>
        <v>0</v>
      </c>
      <c r="AC68" s="14">
        <f t="shared" si="33"/>
        <v>0</v>
      </c>
      <c r="AD68" s="14">
        <f t="shared" si="33"/>
        <v>0</v>
      </c>
      <c r="AE68" s="14">
        <f t="shared" si="33"/>
        <v>0</v>
      </c>
      <c r="AF68" s="14">
        <f t="shared" si="33"/>
        <v>44.85</v>
      </c>
      <c r="AG68" s="14">
        <f t="shared" si="33"/>
        <v>1410.1202620000001</v>
      </c>
      <c r="AH68" s="29">
        <v>0</v>
      </c>
      <c r="AI68" s="29">
        <v>44.85</v>
      </c>
      <c r="AJ68" s="29">
        <v>1410.1202620000001</v>
      </c>
      <c r="AK68" s="29">
        <f t="shared" si="33"/>
        <v>0</v>
      </c>
      <c r="AL68" s="29">
        <f t="shared" si="33"/>
        <v>0</v>
      </c>
      <c r="AM68" s="29">
        <f t="shared" si="33"/>
        <v>0</v>
      </c>
      <c r="AN68" s="29">
        <f t="shared" si="33"/>
        <v>0</v>
      </c>
      <c r="AO68" s="29">
        <f t="shared" si="33"/>
        <v>65.979</v>
      </c>
      <c r="AP68" s="29">
        <f t="shared" si="33"/>
        <v>0</v>
      </c>
      <c r="AQ68" s="29">
        <f>SUM(AQ69:AQ73)</f>
        <v>0</v>
      </c>
      <c r="AR68" s="29">
        <f>SUM(AR69:AR73)</f>
        <v>0</v>
      </c>
      <c r="AS68" s="29">
        <f>SUM(AS69:AS73)</f>
        <v>0</v>
      </c>
      <c r="AT68" s="29">
        <f>SUM(AT69:AT73)</f>
        <v>0</v>
      </c>
      <c r="AU68" s="29">
        <f t="shared" si="3"/>
        <v>0</v>
      </c>
      <c r="AV68" s="29"/>
      <c r="AW68" s="29">
        <f>SUM(AW69:AW73)</f>
        <v>0</v>
      </c>
      <c r="AX68" s="29">
        <f>SUM(AX69:AX73)</f>
        <v>0</v>
      </c>
      <c r="AY68" s="29">
        <f>SUM(AY69:AY73)</f>
        <v>0</v>
      </c>
    </row>
    <row r="69" spans="1:51" ht="13.5" customHeight="1">
      <c r="A69" s="30" t="s">
        <v>145</v>
      </c>
      <c r="B69" s="30"/>
      <c r="C69" s="30"/>
      <c r="D69" s="5" t="s">
        <v>40</v>
      </c>
      <c r="E69" s="5">
        <v>1049.41675</v>
      </c>
      <c r="F69" s="14">
        <v>1049.41675</v>
      </c>
      <c r="G69" s="14">
        <f>SUM(H69:L69)</f>
        <v>853.68895</v>
      </c>
      <c r="H69" s="14">
        <v>331.2943</v>
      </c>
      <c r="I69" s="14">
        <v>469.26065</v>
      </c>
      <c r="J69" s="14">
        <v>25.969</v>
      </c>
      <c r="K69" s="14">
        <v>0</v>
      </c>
      <c r="L69" s="14">
        <v>27.165</v>
      </c>
      <c r="M69" s="14">
        <f>SUM(N69:AG69)</f>
        <v>130.74200000000002</v>
      </c>
      <c r="N69" s="14">
        <v>16.8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44.85</v>
      </c>
      <c r="AG69" s="14">
        <v>69.092</v>
      </c>
      <c r="AH69" s="29">
        <v>0</v>
      </c>
      <c r="AI69" s="29">
        <v>44.85</v>
      </c>
      <c r="AJ69" s="29">
        <v>69.092</v>
      </c>
      <c r="AK69" s="29">
        <v>0</v>
      </c>
      <c r="AL69" s="29">
        <v>0</v>
      </c>
      <c r="AM69" s="29">
        <v>0</v>
      </c>
      <c r="AN69" s="29">
        <v>0</v>
      </c>
      <c r="AO69" s="29">
        <v>64.9858</v>
      </c>
      <c r="AP69" s="29">
        <v>0</v>
      </c>
      <c r="AQ69" s="29">
        <f>SUM(AR69:AR69)</f>
        <v>0</v>
      </c>
      <c r="AR69" s="29">
        <v>0</v>
      </c>
      <c r="AS69" s="29">
        <f>SUM(AT69)</f>
        <v>0</v>
      </c>
      <c r="AT69" s="29">
        <v>0</v>
      </c>
      <c r="AU69" s="29">
        <f t="shared" si="3"/>
        <v>0</v>
      </c>
      <c r="AV69" s="29"/>
      <c r="AW69" s="29">
        <v>0</v>
      </c>
      <c r="AX69" s="29">
        <f>SUM(AY69:AY69)</f>
        <v>0</v>
      </c>
      <c r="AY69" s="29">
        <v>0</v>
      </c>
    </row>
    <row r="70" spans="1:51" ht="13.5" customHeight="1">
      <c r="A70" s="30" t="s">
        <v>146</v>
      </c>
      <c r="B70" s="30"/>
      <c r="C70" s="30"/>
      <c r="D70" s="5" t="s">
        <v>42</v>
      </c>
      <c r="E70" s="5">
        <v>202.24</v>
      </c>
      <c r="F70" s="14">
        <v>202.24</v>
      </c>
      <c r="G70" s="14">
        <f>SUM(H70:L70)</f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f>SUM(N70:AG70)</f>
        <v>202.24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202.24</v>
      </c>
      <c r="AH70" s="29">
        <v>0</v>
      </c>
      <c r="AI70" s="29">
        <v>0</v>
      </c>
      <c r="AJ70" s="29">
        <v>202.24</v>
      </c>
      <c r="AK70" s="29">
        <v>0</v>
      </c>
      <c r="AL70" s="29">
        <v>0</v>
      </c>
      <c r="AM70" s="29">
        <v>0</v>
      </c>
      <c r="AN70" s="29">
        <v>0</v>
      </c>
      <c r="AO70" s="29">
        <v>0</v>
      </c>
      <c r="AP70" s="29">
        <v>0</v>
      </c>
      <c r="AQ70" s="29">
        <f>SUM(AR70:AR70)</f>
        <v>0</v>
      </c>
      <c r="AR70" s="29">
        <v>0</v>
      </c>
      <c r="AS70" s="29">
        <f>SUM(AT70)</f>
        <v>0</v>
      </c>
      <c r="AT70" s="29">
        <v>0</v>
      </c>
      <c r="AU70" s="29">
        <f t="shared" si="3"/>
        <v>0</v>
      </c>
      <c r="AV70" s="29"/>
      <c r="AW70" s="29">
        <v>0</v>
      </c>
      <c r="AX70" s="29">
        <f>SUM(AY70:AY70)</f>
        <v>0</v>
      </c>
      <c r="AY70" s="29">
        <v>0</v>
      </c>
    </row>
    <row r="71" spans="1:51" ht="13.5" customHeight="1">
      <c r="A71" s="30" t="s">
        <v>147</v>
      </c>
      <c r="B71" s="30"/>
      <c r="C71" s="30"/>
      <c r="D71" s="5" t="s">
        <v>148</v>
      </c>
      <c r="E71" s="5">
        <v>806.954262</v>
      </c>
      <c r="F71" s="14">
        <v>806.954262</v>
      </c>
      <c r="G71" s="14">
        <f>SUM(H71:L71)</f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f>SUM(N71:AG71)</f>
        <v>806.954262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806.954262</v>
      </c>
      <c r="AH71" s="29">
        <v>0</v>
      </c>
      <c r="AI71" s="29">
        <v>0</v>
      </c>
      <c r="AJ71" s="29">
        <v>806.954262</v>
      </c>
      <c r="AK71" s="29">
        <v>0</v>
      </c>
      <c r="AL71" s="29">
        <v>0</v>
      </c>
      <c r="AM71" s="29">
        <v>0</v>
      </c>
      <c r="AN71" s="29">
        <v>0</v>
      </c>
      <c r="AO71" s="29">
        <v>0</v>
      </c>
      <c r="AP71" s="29">
        <v>0</v>
      </c>
      <c r="AQ71" s="29">
        <f>SUM(AR71:AR71)</f>
        <v>0</v>
      </c>
      <c r="AR71" s="29">
        <v>0</v>
      </c>
      <c r="AS71" s="29">
        <f>SUM(AT71)</f>
        <v>0</v>
      </c>
      <c r="AT71" s="29">
        <v>0</v>
      </c>
      <c r="AU71" s="29">
        <f t="shared" si="3"/>
        <v>0</v>
      </c>
      <c r="AV71" s="29"/>
      <c r="AW71" s="29">
        <v>0</v>
      </c>
      <c r="AX71" s="29">
        <f>SUM(AY71:AY71)</f>
        <v>0</v>
      </c>
      <c r="AY71" s="29">
        <v>0</v>
      </c>
    </row>
    <row r="72" spans="1:51" ht="13.5" customHeight="1">
      <c r="A72" s="30" t="s">
        <v>149</v>
      </c>
      <c r="B72" s="30"/>
      <c r="C72" s="30"/>
      <c r="D72" s="5" t="s">
        <v>79</v>
      </c>
      <c r="E72" s="5">
        <v>17.4033</v>
      </c>
      <c r="F72" s="14">
        <v>17.4033</v>
      </c>
      <c r="G72" s="14">
        <f>SUM(H72:L72)</f>
        <v>14.5761</v>
      </c>
      <c r="H72" s="14">
        <v>7.8084</v>
      </c>
      <c r="I72" s="14">
        <v>6.0695</v>
      </c>
      <c r="J72" s="14">
        <v>0</v>
      </c>
      <c r="K72" s="14">
        <v>0</v>
      </c>
      <c r="L72" s="14">
        <v>0.6982</v>
      </c>
      <c r="M72" s="14">
        <f>SUM(N72:AG72)</f>
        <v>1.834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1.834</v>
      </c>
      <c r="AH72" s="29">
        <v>0</v>
      </c>
      <c r="AI72" s="29">
        <v>0</v>
      </c>
      <c r="AJ72" s="29">
        <v>1.834</v>
      </c>
      <c r="AK72" s="29">
        <v>0</v>
      </c>
      <c r="AL72" s="29">
        <v>0</v>
      </c>
      <c r="AM72" s="29">
        <v>0</v>
      </c>
      <c r="AN72" s="29">
        <v>0</v>
      </c>
      <c r="AO72" s="29">
        <v>0.9932</v>
      </c>
      <c r="AP72" s="29">
        <v>0</v>
      </c>
      <c r="AQ72" s="29">
        <f>SUM(AR72:AR72)</f>
        <v>0</v>
      </c>
      <c r="AR72" s="29">
        <v>0</v>
      </c>
      <c r="AS72" s="29">
        <f>SUM(AT72)</f>
        <v>0</v>
      </c>
      <c r="AT72" s="29">
        <v>0</v>
      </c>
      <c r="AU72" s="29">
        <f aca="true" t="shared" si="34" ref="AU72:AU135">SUM(AV72:AW72)</f>
        <v>0</v>
      </c>
      <c r="AV72" s="29"/>
      <c r="AW72" s="29">
        <v>0</v>
      </c>
      <c r="AX72" s="29">
        <f>SUM(AY72:AY72)</f>
        <v>0</v>
      </c>
      <c r="AY72" s="29">
        <v>0</v>
      </c>
    </row>
    <row r="73" spans="1:51" ht="13.5" customHeight="1">
      <c r="A73" s="30" t="s">
        <v>150</v>
      </c>
      <c r="B73" s="30"/>
      <c r="C73" s="30"/>
      <c r="D73" s="5" t="s">
        <v>151</v>
      </c>
      <c r="E73" s="5">
        <v>514</v>
      </c>
      <c r="F73" s="14">
        <v>514</v>
      </c>
      <c r="G73" s="14">
        <f>SUM(H73:L73)</f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f>SUM(N73:AG73)</f>
        <v>514</v>
      </c>
      <c r="N73" s="14">
        <v>33</v>
      </c>
      <c r="O73" s="14">
        <v>0</v>
      </c>
      <c r="P73" s="14">
        <v>0</v>
      </c>
      <c r="Q73" s="14">
        <v>15</v>
      </c>
      <c r="R73" s="14">
        <v>98</v>
      </c>
      <c r="S73" s="14">
        <v>0</v>
      </c>
      <c r="T73" s="14">
        <v>38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330</v>
      </c>
      <c r="AH73" s="29">
        <v>0</v>
      </c>
      <c r="AI73" s="29">
        <v>0</v>
      </c>
      <c r="AJ73" s="29">
        <v>330</v>
      </c>
      <c r="AK73" s="29">
        <v>0</v>
      </c>
      <c r="AL73" s="29">
        <v>0</v>
      </c>
      <c r="AM73" s="29">
        <v>0</v>
      </c>
      <c r="AN73" s="29">
        <v>0</v>
      </c>
      <c r="AO73" s="29">
        <v>0</v>
      </c>
      <c r="AP73" s="29">
        <v>0</v>
      </c>
      <c r="AQ73" s="29">
        <f>SUM(AR73:AR73)</f>
        <v>0</v>
      </c>
      <c r="AR73" s="29">
        <v>0</v>
      </c>
      <c r="AS73" s="29">
        <f>SUM(AT73)</f>
        <v>0</v>
      </c>
      <c r="AT73" s="29">
        <v>0</v>
      </c>
      <c r="AU73" s="29">
        <f t="shared" si="34"/>
        <v>0</v>
      </c>
      <c r="AV73" s="29"/>
      <c r="AW73" s="29">
        <v>0</v>
      </c>
      <c r="AX73" s="29">
        <f>SUM(AY73:AY73)</f>
        <v>0</v>
      </c>
      <c r="AY73" s="29">
        <v>0</v>
      </c>
    </row>
    <row r="74" spans="1:51" ht="13.5" customHeight="1">
      <c r="A74" s="30" t="s">
        <v>152</v>
      </c>
      <c r="B74" s="30"/>
      <c r="C74" s="30"/>
      <c r="D74" s="5" t="s">
        <v>153</v>
      </c>
      <c r="E74" s="5">
        <v>67.912</v>
      </c>
      <c r="F74" s="14">
        <f aca="true" t="shared" si="35" ref="F74:AP74">SUM(F75:F76)</f>
        <v>67.912</v>
      </c>
      <c r="G74" s="14">
        <f t="shared" si="35"/>
        <v>0</v>
      </c>
      <c r="H74" s="14">
        <f t="shared" si="35"/>
        <v>0</v>
      </c>
      <c r="I74" s="14">
        <f t="shared" si="35"/>
        <v>0</v>
      </c>
      <c r="J74" s="14">
        <f t="shared" si="35"/>
        <v>0</v>
      </c>
      <c r="K74" s="14">
        <f t="shared" si="35"/>
        <v>0</v>
      </c>
      <c r="L74" s="14">
        <f t="shared" si="35"/>
        <v>0</v>
      </c>
      <c r="M74" s="14">
        <f t="shared" si="35"/>
        <v>67.912</v>
      </c>
      <c r="N74" s="14">
        <f t="shared" si="35"/>
        <v>24</v>
      </c>
      <c r="O74" s="14">
        <f t="shared" si="35"/>
        <v>0</v>
      </c>
      <c r="P74" s="14">
        <f t="shared" si="35"/>
        <v>0</v>
      </c>
      <c r="Q74" s="14">
        <f t="shared" si="35"/>
        <v>0</v>
      </c>
      <c r="R74" s="14">
        <f t="shared" si="35"/>
        <v>0</v>
      </c>
      <c r="S74" s="14">
        <f t="shared" si="35"/>
        <v>0</v>
      </c>
      <c r="T74" s="14">
        <f t="shared" si="35"/>
        <v>0</v>
      </c>
      <c r="U74" s="14">
        <f t="shared" si="35"/>
        <v>0</v>
      </c>
      <c r="V74" s="14">
        <f t="shared" si="35"/>
        <v>0</v>
      </c>
      <c r="W74" s="14">
        <f t="shared" si="35"/>
        <v>0</v>
      </c>
      <c r="X74" s="14">
        <f t="shared" si="35"/>
        <v>0</v>
      </c>
      <c r="Y74" s="14">
        <f t="shared" si="35"/>
        <v>0</v>
      </c>
      <c r="Z74" s="14">
        <f t="shared" si="35"/>
        <v>0</v>
      </c>
      <c r="AA74" s="14">
        <f t="shared" si="35"/>
        <v>0</v>
      </c>
      <c r="AB74" s="14">
        <f t="shared" si="35"/>
        <v>0</v>
      </c>
      <c r="AC74" s="14">
        <f t="shared" si="35"/>
        <v>0</v>
      </c>
      <c r="AD74" s="14">
        <f t="shared" si="35"/>
        <v>0</v>
      </c>
      <c r="AE74" s="14">
        <f t="shared" si="35"/>
        <v>0</v>
      </c>
      <c r="AF74" s="14">
        <f t="shared" si="35"/>
        <v>0</v>
      </c>
      <c r="AG74" s="14">
        <f t="shared" si="35"/>
        <v>43.912</v>
      </c>
      <c r="AH74" s="29">
        <v>0</v>
      </c>
      <c r="AI74" s="29">
        <v>0</v>
      </c>
      <c r="AJ74" s="29">
        <v>43.912</v>
      </c>
      <c r="AK74" s="29">
        <f t="shared" si="35"/>
        <v>0</v>
      </c>
      <c r="AL74" s="29">
        <f t="shared" si="35"/>
        <v>0</v>
      </c>
      <c r="AM74" s="29">
        <f t="shared" si="35"/>
        <v>0</v>
      </c>
      <c r="AN74" s="29">
        <f t="shared" si="35"/>
        <v>0</v>
      </c>
      <c r="AO74" s="29">
        <f t="shared" si="35"/>
        <v>0</v>
      </c>
      <c r="AP74" s="29">
        <f t="shared" si="35"/>
        <v>0</v>
      </c>
      <c r="AQ74" s="29">
        <f>SUM(AQ75:AQ76)</f>
        <v>0</v>
      </c>
      <c r="AR74" s="29">
        <f>SUM(AR75:AR76)</f>
        <v>0</v>
      </c>
      <c r="AS74" s="29">
        <f>SUM(AS75:AS76)</f>
        <v>0</v>
      </c>
      <c r="AT74" s="29">
        <f>SUM(AT75:AT76)</f>
        <v>0</v>
      </c>
      <c r="AU74" s="29">
        <f t="shared" si="34"/>
        <v>0</v>
      </c>
      <c r="AV74" s="29"/>
      <c r="AW74" s="29">
        <f>SUM(AW75:AW76)</f>
        <v>0</v>
      </c>
      <c r="AX74" s="29">
        <f>SUM(AX75:AX76)</f>
        <v>0</v>
      </c>
      <c r="AY74" s="29">
        <f>SUM(AY75:AY76)</f>
        <v>0</v>
      </c>
    </row>
    <row r="75" spans="1:51" ht="13.5" customHeight="1">
      <c r="A75" s="30" t="s">
        <v>154</v>
      </c>
      <c r="B75" s="30"/>
      <c r="C75" s="30"/>
      <c r="D75" s="5" t="s">
        <v>155</v>
      </c>
      <c r="E75" s="5">
        <v>43.912</v>
      </c>
      <c r="F75" s="14">
        <v>43.912</v>
      </c>
      <c r="G75" s="14">
        <f aca="true" t="shared" si="36" ref="G75:G84">SUM(H75:L75)</f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f aca="true" t="shared" si="37" ref="M75:M84">SUM(N75:AG75)</f>
        <v>43.912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43.912</v>
      </c>
      <c r="AH75" s="29">
        <v>0</v>
      </c>
      <c r="AI75" s="29">
        <v>0</v>
      </c>
      <c r="AJ75" s="29">
        <v>43.912</v>
      </c>
      <c r="AK75" s="29">
        <v>0</v>
      </c>
      <c r="AL75" s="29">
        <v>0</v>
      </c>
      <c r="AM75" s="29">
        <v>0</v>
      </c>
      <c r="AN75" s="29">
        <v>0</v>
      </c>
      <c r="AO75" s="29">
        <v>0</v>
      </c>
      <c r="AP75" s="29">
        <v>0</v>
      </c>
      <c r="AQ75" s="29">
        <f aca="true" t="shared" si="38" ref="AQ75:AQ84">SUM(AR75:AR75)</f>
        <v>0</v>
      </c>
      <c r="AR75" s="29">
        <v>0</v>
      </c>
      <c r="AS75" s="29">
        <f aca="true" t="shared" si="39" ref="AS75:AS84">SUM(AT75)</f>
        <v>0</v>
      </c>
      <c r="AT75" s="29">
        <v>0</v>
      </c>
      <c r="AU75" s="29">
        <f t="shared" si="34"/>
        <v>0</v>
      </c>
      <c r="AV75" s="29"/>
      <c r="AW75" s="29">
        <v>0</v>
      </c>
      <c r="AX75" s="29">
        <f aca="true" t="shared" si="40" ref="AX75:AX84">SUM(AY75:AY75)</f>
        <v>0</v>
      </c>
      <c r="AY75" s="29">
        <v>0</v>
      </c>
    </row>
    <row r="76" spans="1:51" ht="13.5" customHeight="1">
      <c r="A76" s="30" t="s">
        <v>156</v>
      </c>
      <c r="B76" s="30"/>
      <c r="C76" s="30"/>
      <c r="D76" s="5" t="s">
        <v>157</v>
      </c>
      <c r="E76" s="5">
        <v>24</v>
      </c>
      <c r="F76" s="14">
        <v>24</v>
      </c>
      <c r="G76" s="14">
        <f t="shared" si="36"/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f t="shared" si="37"/>
        <v>24</v>
      </c>
      <c r="N76" s="14">
        <v>24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/>
      <c r="AH76" s="29">
        <v>0</v>
      </c>
      <c r="AI76" s="29">
        <v>0</v>
      </c>
      <c r="AJ76" s="29"/>
      <c r="AK76" s="29">
        <v>0</v>
      </c>
      <c r="AL76" s="29">
        <v>0</v>
      </c>
      <c r="AM76" s="29">
        <v>0</v>
      </c>
      <c r="AN76" s="29">
        <v>0</v>
      </c>
      <c r="AO76" s="29">
        <v>0</v>
      </c>
      <c r="AP76" s="29">
        <v>0</v>
      </c>
      <c r="AQ76" s="29">
        <f t="shared" si="38"/>
        <v>0</v>
      </c>
      <c r="AR76" s="29">
        <v>0</v>
      </c>
      <c r="AS76" s="29">
        <f t="shared" si="39"/>
        <v>0</v>
      </c>
      <c r="AT76" s="29">
        <v>0</v>
      </c>
      <c r="AU76" s="29">
        <f t="shared" si="34"/>
        <v>0</v>
      </c>
      <c r="AV76" s="29"/>
      <c r="AW76" s="29">
        <v>0</v>
      </c>
      <c r="AX76" s="29">
        <f t="shared" si="40"/>
        <v>0</v>
      </c>
      <c r="AY76" s="29">
        <v>0</v>
      </c>
    </row>
    <row r="77" spans="1:51" ht="13.5" customHeight="1">
      <c r="A77" s="30" t="s">
        <v>158</v>
      </c>
      <c r="B77" s="30"/>
      <c r="C77" s="30"/>
      <c r="D77" s="5" t="s">
        <v>159</v>
      </c>
      <c r="E77" s="5">
        <v>1232.4107370000002</v>
      </c>
      <c r="F77" s="14">
        <v>1232.4107370000002</v>
      </c>
      <c r="G77" s="14">
        <f t="shared" si="36"/>
        <v>815.708797</v>
      </c>
      <c r="H77" s="14">
        <v>382.78449700000004</v>
      </c>
      <c r="I77" s="14">
        <v>410.819</v>
      </c>
      <c r="J77" s="14">
        <v>0</v>
      </c>
      <c r="K77" s="14">
        <v>3.9453</v>
      </c>
      <c r="L77" s="14">
        <v>18.16</v>
      </c>
      <c r="M77" s="14">
        <f t="shared" si="37"/>
        <v>308.9102</v>
      </c>
      <c r="N77" s="14">
        <v>9.3296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0</v>
      </c>
      <c r="AF77" s="14">
        <v>37.175</v>
      </c>
      <c r="AG77" s="14">
        <v>262.4056</v>
      </c>
      <c r="AH77" s="29">
        <v>0</v>
      </c>
      <c r="AI77" s="29">
        <v>37.175</v>
      </c>
      <c r="AJ77" s="29">
        <v>262.4056</v>
      </c>
      <c r="AK77" s="29">
        <v>0</v>
      </c>
      <c r="AL77" s="29">
        <v>0</v>
      </c>
      <c r="AM77" s="29">
        <v>0</v>
      </c>
      <c r="AN77" s="29">
        <v>0</v>
      </c>
      <c r="AO77" s="29">
        <v>67.79174</v>
      </c>
      <c r="AP77" s="29">
        <v>0</v>
      </c>
      <c r="AQ77" s="29">
        <f t="shared" si="38"/>
        <v>0</v>
      </c>
      <c r="AR77" s="29">
        <v>0</v>
      </c>
      <c r="AS77" s="29">
        <f t="shared" si="39"/>
        <v>0</v>
      </c>
      <c r="AT77" s="29">
        <v>0</v>
      </c>
      <c r="AU77" s="29">
        <f t="shared" si="34"/>
        <v>0</v>
      </c>
      <c r="AV77" s="29"/>
      <c r="AW77" s="29">
        <v>0</v>
      </c>
      <c r="AX77" s="29">
        <f t="shared" si="40"/>
        <v>40</v>
      </c>
      <c r="AY77" s="29">
        <v>40</v>
      </c>
    </row>
    <row r="78" spans="1:51" ht="13.5" customHeight="1">
      <c r="A78" s="30" t="s">
        <v>160</v>
      </c>
      <c r="B78" s="30"/>
      <c r="C78" s="30"/>
      <c r="D78" s="5" t="s">
        <v>40</v>
      </c>
      <c r="E78" s="5">
        <v>1033.463737</v>
      </c>
      <c r="F78" s="14">
        <v>1033.463737</v>
      </c>
      <c r="G78" s="14">
        <f t="shared" si="36"/>
        <v>815.708797</v>
      </c>
      <c r="H78" s="14">
        <v>382.78449700000004</v>
      </c>
      <c r="I78" s="14">
        <v>410.819</v>
      </c>
      <c r="J78" s="14">
        <v>0</v>
      </c>
      <c r="K78" s="14">
        <v>3.9453</v>
      </c>
      <c r="L78" s="14">
        <v>18.16</v>
      </c>
      <c r="M78" s="14">
        <f t="shared" si="37"/>
        <v>149.9632</v>
      </c>
      <c r="N78" s="14">
        <v>9.3296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14">
        <v>0</v>
      </c>
      <c r="AE78" s="14">
        <v>0</v>
      </c>
      <c r="AF78" s="14">
        <v>37.175</v>
      </c>
      <c r="AG78" s="14">
        <v>103.4586</v>
      </c>
      <c r="AH78" s="29">
        <v>0</v>
      </c>
      <c r="AI78" s="29">
        <v>37.175</v>
      </c>
      <c r="AJ78" s="29">
        <v>103.4586</v>
      </c>
      <c r="AK78" s="29">
        <v>0</v>
      </c>
      <c r="AL78" s="29">
        <v>0</v>
      </c>
      <c r="AM78" s="29">
        <v>0</v>
      </c>
      <c r="AN78" s="29">
        <v>0</v>
      </c>
      <c r="AO78" s="29">
        <v>67.79174</v>
      </c>
      <c r="AP78" s="29">
        <v>0</v>
      </c>
      <c r="AQ78" s="29">
        <f t="shared" si="38"/>
        <v>0</v>
      </c>
      <c r="AR78" s="29">
        <v>0</v>
      </c>
      <c r="AS78" s="29">
        <f t="shared" si="39"/>
        <v>0</v>
      </c>
      <c r="AT78" s="29">
        <v>0</v>
      </c>
      <c r="AU78" s="29">
        <f t="shared" si="34"/>
        <v>0</v>
      </c>
      <c r="AV78" s="29"/>
      <c r="AW78" s="29">
        <v>0</v>
      </c>
      <c r="AX78" s="29">
        <f t="shared" si="40"/>
        <v>0</v>
      </c>
      <c r="AY78" s="29">
        <v>0</v>
      </c>
    </row>
    <row r="79" spans="1:51" ht="13.5" customHeight="1">
      <c r="A79" s="30" t="s">
        <v>161</v>
      </c>
      <c r="B79" s="30"/>
      <c r="C79" s="30"/>
      <c r="D79" s="5" t="s">
        <v>42</v>
      </c>
      <c r="E79" s="5">
        <v>20</v>
      </c>
      <c r="F79" s="14">
        <v>20</v>
      </c>
      <c r="G79" s="14">
        <f t="shared" si="36"/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f t="shared" si="37"/>
        <v>20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20</v>
      </c>
      <c r="AH79" s="29">
        <v>0</v>
      </c>
      <c r="AI79" s="29">
        <v>0</v>
      </c>
      <c r="AJ79" s="29">
        <v>20</v>
      </c>
      <c r="AK79" s="29">
        <v>0</v>
      </c>
      <c r="AL79" s="29">
        <v>0</v>
      </c>
      <c r="AM79" s="29">
        <v>0</v>
      </c>
      <c r="AN79" s="29">
        <v>0</v>
      </c>
      <c r="AO79" s="29">
        <v>0</v>
      </c>
      <c r="AP79" s="29">
        <v>0</v>
      </c>
      <c r="AQ79" s="29">
        <f t="shared" si="38"/>
        <v>0</v>
      </c>
      <c r="AR79" s="29">
        <v>0</v>
      </c>
      <c r="AS79" s="29">
        <f t="shared" si="39"/>
        <v>0</v>
      </c>
      <c r="AT79" s="29">
        <v>0</v>
      </c>
      <c r="AU79" s="29">
        <f t="shared" si="34"/>
        <v>0</v>
      </c>
      <c r="AV79" s="29"/>
      <c r="AW79" s="29">
        <v>0</v>
      </c>
      <c r="AX79" s="29">
        <f t="shared" si="40"/>
        <v>0</v>
      </c>
      <c r="AY79" s="29">
        <v>0</v>
      </c>
    </row>
    <row r="80" spans="1:51" ht="13.5" customHeight="1">
      <c r="A80" s="30" t="s">
        <v>162</v>
      </c>
      <c r="B80" s="30"/>
      <c r="C80" s="30"/>
      <c r="D80" s="5" t="s">
        <v>163</v>
      </c>
      <c r="E80" s="5">
        <v>67</v>
      </c>
      <c r="F80" s="14">
        <v>67</v>
      </c>
      <c r="G80" s="14">
        <f t="shared" si="36"/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f t="shared" si="37"/>
        <v>67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67</v>
      </c>
      <c r="AH80" s="29">
        <v>0</v>
      </c>
      <c r="AI80" s="29">
        <v>0</v>
      </c>
      <c r="AJ80" s="29">
        <v>67</v>
      </c>
      <c r="AK80" s="29">
        <v>0</v>
      </c>
      <c r="AL80" s="29">
        <v>0</v>
      </c>
      <c r="AM80" s="29">
        <v>0</v>
      </c>
      <c r="AN80" s="29">
        <v>0</v>
      </c>
      <c r="AO80" s="29">
        <v>0</v>
      </c>
      <c r="AP80" s="29">
        <v>0</v>
      </c>
      <c r="AQ80" s="29">
        <f t="shared" si="38"/>
        <v>0</v>
      </c>
      <c r="AR80" s="29">
        <v>0</v>
      </c>
      <c r="AS80" s="29">
        <f t="shared" si="39"/>
        <v>0</v>
      </c>
      <c r="AT80" s="29">
        <v>0</v>
      </c>
      <c r="AU80" s="29">
        <f t="shared" si="34"/>
        <v>0</v>
      </c>
      <c r="AV80" s="29"/>
      <c r="AW80" s="29">
        <v>0</v>
      </c>
      <c r="AX80" s="29">
        <f t="shared" si="40"/>
        <v>0</v>
      </c>
      <c r="AY80" s="29">
        <v>0</v>
      </c>
    </row>
    <row r="81" spans="1:51" ht="13.5" customHeight="1">
      <c r="A81" s="30" t="s">
        <v>164</v>
      </c>
      <c r="B81" s="30"/>
      <c r="C81" s="30"/>
      <c r="D81" s="5" t="s">
        <v>165</v>
      </c>
      <c r="E81" s="5">
        <v>60</v>
      </c>
      <c r="F81" s="14">
        <v>60</v>
      </c>
      <c r="G81" s="14">
        <f t="shared" si="36"/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f t="shared" si="37"/>
        <v>20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20</v>
      </c>
      <c r="AH81" s="29">
        <v>0</v>
      </c>
      <c r="AI81" s="29">
        <v>0</v>
      </c>
      <c r="AJ81" s="29">
        <v>20</v>
      </c>
      <c r="AK81" s="29">
        <v>0</v>
      </c>
      <c r="AL81" s="29">
        <v>0</v>
      </c>
      <c r="AM81" s="29">
        <v>0</v>
      </c>
      <c r="AN81" s="29">
        <v>0</v>
      </c>
      <c r="AO81" s="29">
        <v>0</v>
      </c>
      <c r="AP81" s="29">
        <v>0</v>
      </c>
      <c r="AQ81" s="29">
        <f t="shared" si="38"/>
        <v>0</v>
      </c>
      <c r="AR81" s="29">
        <v>0</v>
      </c>
      <c r="AS81" s="29">
        <f t="shared" si="39"/>
        <v>0</v>
      </c>
      <c r="AT81" s="29">
        <v>0</v>
      </c>
      <c r="AU81" s="29">
        <f t="shared" si="34"/>
        <v>0</v>
      </c>
      <c r="AV81" s="29"/>
      <c r="AW81" s="29">
        <v>0</v>
      </c>
      <c r="AX81" s="29">
        <f t="shared" si="40"/>
        <v>40</v>
      </c>
      <c r="AY81" s="29">
        <v>40</v>
      </c>
    </row>
    <row r="82" spans="1:51" ht="13.5" customHeight="1">
      <c r="A82" s="30" t="s">
        <v>166</v>
      </c>
      <c r="B82" s="30"/>
      <c r="C82" s="30"/>
      <c r="D82" s="5" t="s">
        <v>167</v>
      </c>
      <c r="E82" s="5">
        <v>11.947</v>
      </c>
      <c r="F82" s="14">
        <v>11.947</v>
      </c>
      <c r="G82" s="14">
        <f t="shared" si="36"/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f t="shared" si="37"/>
        <v>11.947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11.947</v>
      </c>
      <c r="AH82" s="29">
        <v>0</v>
      </c>
      <c r="AI82" s="29">
        <v>0</v>
      </c>
      <c r="AJ82" s="29">
        <v>11.947</v>
      </c>
      <c r="AK82" s="29">
        <v>0</v>
      </c>
      <c r="AL82" s="29">
        <v>0</v>
      </c>
      <c r="AM82" s="29">
        <v>0</v>
      </c>
      <c r="AN82" s="29">
        <v>0</v>
      </c>
      <c r="AO82" s="29">
        <v>0</v>
      </c>
      <c r="AP82" s="29">
        <v>0</v>
      </c>
      <c r="AQ82" s="29">
        <f t="shared" si="38"/>
        <v>0</v>
      </c>
      <c r="AR82" s="29">
        <v>0</v>
      </c>
      <c r="AS82" s="29">
        <f t="shared" si="39"/>
        <v>0</v>
      </c>
      <c r="AT82" s="29">
        <v>0</v>
      </c>
      <c r="AU82" s="29">
        <f t="shared" si="34"/>
        <v>0</v>
      </c>
      <c r="AV82" s="29"/>
      <c r="AW82" s="29">
        <v>0</v>
      </c>
      <c r="AX82" s="29">
        <f t="shared" si="40"/>
        <v>0</v>
      </c>
      <c r="AY82" s="29">
        <v>0</v>
      </c>
    </row>
    <row r="83" spans="1:51" ht="13.5" customHeight="1">
      <c r="A83" s="30" t="s">
        <v>168</v>
      </c>
      <c r="B83" s="30"/>
      <c r="C83" s="30"/>
      <c r="D83" s="5" t="s">
        <v>122</v>
      </c>
      <c r="E83" s="5">
        <v>30</v>
      </c>
      <c r="F83" s="14">
        <v>30</v>
      </c>
      <c r="G83" s="14">
        <f t="shared" si="36"/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f t="shared" si="37"/>
        <v>30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0</v>
      </c>
      <c r="AF83" s="14">
        <v>0</v>
      </c>
      <c r="AG83" s="14">
        <v>30</v>
      </c>
      <c r="AH83" s="29">
        <v>0</v>
      </c>
      <c r="AI83" s="29">
        <v>0</v>
      </c>
      <c r="AJ83" s="29">
        <v>30</v>
      </c>
      <c r="AK83" s="29">
        <v>0</v>
      </c>
      <c r="AL83" s="29">
        <v>0</v>
      </c>
      <c r="AM83" s="29">
        <v>0</v>
      </c>
      <c r="AN83" s="29">
        <v>0</v>
      </c>
      <c r="AO83" s="29">
        <v>0</v>
      </c>
      <c r="AP83" s="29">
        <v>0</v>
      </c>
      <c r="AQ83" s="29">
        <f t="shared" si="38"/>
        <v>0</v>
      </c>
      <c r="AR83" s="29">
        <v>0</v>
      </c>
      <c r="AS83" s="29">
        <f t="shared" si="39"/>
        <v>0</v>
      </c>
      <c r="AT83" s="29">
        <v>0</v>
      </c>
      <c r="AU83" s="29">
        <f t="shared" si="34"/>
        <v>0</v>
      </c>
      <c r="AV83" s="29"/>
      <c r="AW83" s="29">
        <v>0</v>
      </c>
      <c r="AX83" s="29">
        <f t="shared" si="40"/>
        <v>0</v>
      </c>
      <c r="AY83" s="29">
        <v>0</v>
      </c>
    </row>
    <row r="84" spans="1:51" ht="13.5" customHeight="1">
      <c r="A84" s="30" t="s">
        <v>169</v>
      </c>
      <c r="B84" s="30"/>
      <c r="C84" s="30"/>
      <c r="D84" s="5" t="s">
        <v>170</v>
      </c>
      <c r="E84" s="5">
        <v>10</v>
      </c>
      <c r="F84" s="14">
        <v>10</v>
      </c>
      <c r="G84" s="14">
        <f t="shared" si="36"/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f t="shared" si="37"/>
        <v>10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0</v>
      </c>
      <c r="AG84" s="14">
        <v>10</v>
      </c>
      <c r="AH84" s="29">
        <v>0</v>
      </c>
      <c r="AI84" s="29">
        <v>0</v>
      </c>
      <c r="AJ84" s="29">
        <v>10</v>
      </c>
      <c r="AK84" s="29">
        <v>0</v>
      </c>
      <c r="AL84" s="29">
        <v>0</v>
      </c>
      <c r="AM84" s="29">
        <v>0</v>
      </c>
      <c r="AN84" s="29">
        <v>0</v>
      </c>
      <c r="AO84" s="29">
        <v>0</v>
      </c>
      <c r="AP84" s="29">
        <v>0</v>
      </c>
      <c r="AQ84" s="29">
        <f t="shared" si="38"/>
        <v>0</v>
      </c>
      <c r="AR84" s="29">
        <v>0</v>
      </c>
      <c r="AS84" s="29">
        <f t="shared" si="39"/>
        <v>0</v>
      </c>
      <c r="AT84" s="29">
        <v>0</v>
      </c>
      <c r="AU84" s="29">
        <f t="shared" si="34"/>
        <v>0</v>
      </c>
      <c r="AV84" s="29"/>
      <c r="AW84" s="29">
        <v>0</v>
      </c>
      <c r="AX84" s="29">
        <f t="shared" si="40"/>
        <v>0</v>
      </c>
      <c r="AY84" s="29">
        <v>0</v>
      </c>
    </row>
    <row r="85" spans="1:51" ht="13.5" customHeight="1">
      <c r="A85" s="30" t="s">
        <v>171</v>
      </c>
      <c r="B85" s="30"/>
      <c r="C85" s="30"/>
      <c r="D85" s="5" t="s">
        <v>172</v>
      </c>
      <c r="E85" s="5">
        <v>708.75963</v>
      </c>
      <c r="F85" s="14">
        <f aca="true" t="shared" si="41" ref="F85:AP85">SUM(F86:F89)</f>
        <v>708.75963</v>
      </c>
      <c r="G85" s="14">
        <f t="shared" si="41"/>
        <v>427.11699999999996</v>
      </c>
      <c r="H85" s="14">
        <f t="shared" si="41"/>
        <v>216.0578</v>
      </c>
      <c r="I85" s="14">
        <f t="shared" si="41"/>
        <v>200.6942</v>
      </c>
      <c r="J85" s="14">
        <f t="shared" si="41"/>
        <v>0</v>
      </c>
      <c r="K85" s="14">
        <f t="shared" si="41"/>
        <v>0</v>
      </c>
      <c r="L85" s="14">
        <f t="shared" si="41"/>
        <v>10.365</v>
      </c>
      <c r="M85" s="14">
        <f t="shared" si="41"/>
        <v>235.0784</v>
      </c>
      <c r="N85" s="14">
        <f t="shared" si="41"/>
        <v>54.2483</v>
      </c>
      <c r="O85" s="14">
        <f t="shared" si="41"/>
        <v>0</v>
      </c>
      <c r="P85" s="14">
        <f t="shared" si="41"/>
        <v>0</v>
      </c>
      <c r="Q85" s="14">
        <f t="shared" si="41"/>
        <v>0</v>
      </c>
      <c r="R85" s="14">
        <f t="shared" si="41"/>
        <v>0</v>
      </c>
      <c r="S85" s="14">
        <f t="shared" si="41"/>
        <v>0</v>
      </c>
      <c r="T85" s="14">
        <f t="shared" si="41"/>
        <v>0</v>
      </c>
      <c r="U85" s="14">
        <f t="shared" si="41"/>
        <v>0</v>
      </c>
      <c r="V85" s="14">
        <f t="shared" si="41"/>
        <v>0</v>
      </c>
      <c r="W85" s="14">
        <f t="shared" si="41"/>
        <v>0</v>
      </c>
      <c r="X85" s="14">
        <f t="shared" si="41"/>
        <v>0</v>
      </c>
      <c r="Y85" s="14">
        <f t="shared" si="41"/>
        <v>0</v>
      </c>
      <c r="Z85" s="14">
        <f t="shared" si="41"/>
        <v>0</v>
      </c>
      <c r="AA85" s="14">
        <f t="shared" si="41"/>
        <v>0</v>
      </c>
      <c r="AB85" s="14">
        <f t="shared" si="41"/>
        <v>0</v>
      </c>
      <c r="AC85" s="14">
        <f t="shared" si="41"/>
        <v>0</v>
      </c>
      <c r="AD85" s="14">
        <f t="shared" si="41"/>
        <v>0</v>
      </c>
      <c r="AE85" s="14">
        <f t="shared" si="41"/>
        <v>0</v>
      </c>
      <c r="AF85" s="14">
        <f t="shared" si="41"/>
        <v>24.265</v>
      </c>
      <c r="AG85" s="14">
        <f t="shared" si="41"/>
        <v>156.5651</v>
      </c>
      <c r="AH85" s="29">
        <v>0</v>
      </c>
      <c r="AI85" s="29">
        <v>24.265</v>
      </c>
      <c r="AJ85" s="29">
        <v>156.5651</v>
      </c>
      <c r="AK85" s="29">
        <f t="shared" si="41"/>
        <v>0</v>
      </c>
      <c r="AL85" s="29">
        <f t="shared" si="41"/>
        <v>0</v>
      </c>
      <c r="AM85" s="29">
        <f t="shared" si="41"/>
        <v>0</v>
      </c>
      <c r="AN85" s="29">
        <f t="shared" si="41"/>
        <v>0</v>
      </c>
      <c r="AO85" s="29">
        <f t="shared" si="41"/>
        <v>31.56423</v>
      </c>
      <c r="AP85" s="29">
        <f t="shared" si="41"/>
        <v>0</v>
      </c>
      <c r="AQ85" s="29">
        <f>SUM(AQ86:AQ89)</f>
        <v>0</v>
      </c>
      <c r="AR85" s="29">
        <f>SUM(AR86:AR89)</f>
        <v>0</v>
      </c>
      <c r="AS85" s="29">
        <f>SUM(AS86:AS89)</f>
        <v>0</v>
      </c>
      <c r="AT85" s="29">
        <f>SUM(AT86:AT89)</f>
        <v>0</v>
      </c>
      <c r="AU85" s="29">
        <f t="shared" si="34"/>
        <v>0</v>
      </c>
      <c r="AV85" s="29"/>
      <c r="AW85" s="29">
        <f>SUM(AW86:AW89)</f>
        <v>0</v>
      </c>
      <c r="AX85" s="29">
        <f>SUM(AX86:AX89)</f>
        <v>14.8</v>
      </c>
      <c r="AY85" s="29">
        <f>SUM(AY86:AY89)</f>
        <v>14.8</v>
      </c>
    </row>
    <row r="86" spans="1:51" ht="13.5" customHeight="1">
      <c r="A86" s="30" t="s">
        <v>173</v>
      </c>
      <c r="B86" s="30"/>
      <c r="C86" s="30"/>
      <c r="D86" s="5" t="s">
        <v>40</v>
      </c>
      <c r="E86" s="5">
        <v>532.75963</v>
      </c>
      <c r="F86" s="14">
        <v>532.75963</v>
      </c>
      <c r="G86" s="14">
        <f>SUM(H86:L86)</f>
        <v>427.11699999999996</v>
      </c>
      <c r="H86" s="14">
        <v>216.0578</v>
      </c>
      <c r="I86" s="14">
        <v>200.6942</v>
      </c>
      <c r="J86" s="14">
        <v>0</v>
      </c>
      <c r="K86" s="14">
        <v>0</v>
      </c>
      <c r="L86" s="14">
        <v>10.365</v>
      </c>
      <c r="M86" s="14">
        <f>SUM(N86:AG86)</f>
        <v>74.0784</v>
      </c>
      <c r="N86" s="14">
        <v>4.2483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24.265</v>
      </c>
      <c r="AG86" s="14">
        <v>45.5651</v>
      </c>
      <c r="AH86" s="29">
        <v>0</v>
      </c>
      <c r="AI86" s="29">
        <v>24.265</v>
      </c>
      <c r="AJ86" s="29">
        <v>45.5651</v>
      </c>
      <c r="AK86" s="29">
        <v>0</v>
      </c>
      <c r="AL86" s="29">
        <v>0</v>
      </c>
      <c r="AM86" s="29">
        <v>0</v>
      </c>
      <c r="AN86" s="29">
        <v>0</v>
      </c>
      <c r="AO86" s="29">
        <v>31.56423</v>
      </c>
      <c r="AP86" s="29">
        <v>0</v>
      </c>
      <c r="AQ86" s="29">
        <f>SUM(AR86:AR86)</f>
        <v>0</v>
      </c>
      <c r="AR86" s="29">
        <v>0</v>
      </c>
      <c r="AS86" s="29">
        <f>SUM(AT86)</f>
        <v>0</v>
      </c>
      <c r="AT86" s="29">
        <v>0</v>
      </c>
      <c r="AU86" s="29">
        <f t="shared" si="34"/>
        <v>0</v>
      </c>
      <c r="AV86" s="29"/>
      <c r="AW86" s="29">
        <v>0</v>
      </c>
      <c r="AX86" s="29">
        <f>SUM(AY86:AY86)</f>
        <v>0</v>
      </c>
      <c r="AY86" s="29">
        <v>0</v>
      </c>
    </row>
    <row r="87" spans="1:51" ht="13.5" customHeight="1">
      <c r="A87" s="30" t="s">
        <v>174</v>
      </c>
      <c r="B87" s="30"/>
      <c r="C87" s="30"/>
      <c r="D87" s="5" t="s">
        <v>175</v>
      </c>
      <c r="E87" s="5">
        <v>5</v>
      </c>
      <c r="F87" s="14">
        <v>5</v>
      </c>
      <c r="G87" s="14">
        <f>SUM(H87:L87)</f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f>SUM(N87:AG87)</f>
        <v>5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0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5</v>
      </c>
      <c r="AH87" s="29">
        <v>0</v>
      </c>
      <c r="AI87" s="29">
        <v>0</v>
      </c>
      <c r="AJ87" s="29">
        <v>5</v>
      </c>
      <c r="AK87" s="29">
        <v>0</v>
      </c>
      <c r="AL87" s="29">
        <v>0</v>
      </c>
      <c r="AM87" s="29">
        <v>0</v>
      </c>
      <c r="AN87" s="29">
        <v>0</v>
      </c>
      <c r="AO87" s="29">
        <v>0</v>
      </c>
      <c r="AP87" s="29">
        <v>0</v>
      </c>
      <c r="AQ87" s="29">
        <f>SUM(AR87:AR87)</f>
        <v>0</v>
      </c>
      <c r="AR87" s="29">
        <v>0</v>
      </c>
      <c r="AS87" s="29">
        <f>SUM(AT87)</f>
        <v>0</v>
      </c>
      <c r="AT87" s="29">
        <v>0</v>
      </c>
      <c r="AU87" s="29">
        <f t="shared" si="34"/>
        <v>0</v>
      </c>
      <c r="AV87" s="29"/>
      <c r="AW87" s="29">
        <v>0</v>
      </c>
      <c r="AX87" s="29">
        <f>SUM(AY87:AY87)</f>
        <v>0</v>
      </c>
      <c r="AY87" s="29">
        <v>0</v>
      </c>
    </row>
    <row r="88" spans="1:51" ht="13.5" customHeight="1">
      <c r="A88" s="30" t="s">
        <v>176</v>
      </c>
      <c r="B88" s="30"/>
      <c r="C88" s="30"/>
      <c r="D88" s="5" t="s">
        <v>122</v>
      </c>
      <c r="E88" s="5">
        <v>8</v>
      </c>
      <c r="F88" s="14">
        <v>8</v>
      </c>
      <c r="G88" s="14">
        <f>SUM(H88:L88)</f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f>SUM(N88:AG88)</f>
        <v>8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8</v>
      </c>
      <c r="AH88" s="29">
        <v>0</v>
      </c>
      <c r="AI88" s="29">
        <v>0</v>
      </c>
      <c r="AJ88" s="29">
        <v>8</v>
      </c>
      <c r="AK88" s="29">
        <v>0</v>
      </c>
      <c r="AL88" s="29">
        <v>0</v>
      </c>
      <c r="AM88" s="29">
        <v>0</v>
      </c>
      <c r="AN88" s="29">
        <v>0</v>
      </c>
      <c r="AO88" s="29">
        <v>0</v>
      </c>
      <c r="AP88" s="29">
        <v>0</v>
      </c>
      <c r="AQ88" s="29">
        <f>SUM(AR88:AR88)</f>
        <v>0</v>
      </c>
      <c r="AR88" s="29">
        <v>0</v>
      </c>
      <c r="AS88" s="29">
        <f>SUM(AT88)</f>
        <v>0</v>
      </c>
      <c r="AT88" s="29">
        <v>0</v>
      </c>
      <c r="AU88" s="29">
        <f t="shared" si="34"/>
        <v>0</v>
      </c>
      <c r="AV88" s="29"/>
      <c r="AW88" s="29">
        <v>0</v>
      </c>
      <c r="AX88" s="29">
        <f>SUM(AY88:AY88)</f>
        <v>0</v>
      </c>
      <c r="AY88" s="29">
        <v>0</v>
      </c>
    </row>
    <row r="89" spans="1:51" ht="13.5" customHeight="1">
      <c r="A89" s="30" t="s">
        <v>177</v>
      </c>
      <c r="B89" s="30"/>
      <c r="C89" s="30"/>
      <c r="D89" s="18" t="s">
        <v>1008</v>
      </c>
      <c r="E89" s="18">
        <v>163</v>
      </c>
      <c r="F89" s="14">
        <v>163</v>
      </c>
      <c r="G89" s="14">
        <f>SUM(H89:L89)</f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f>SUM(N89:AG89)</f>
        <v>148</v>
      </c>
      <c r="N89" s="14">
        <v>50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0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98</v>
      </c>
      <c r="AH89" s="29">
        <v>0</v>
      </c>
      <c r="AI89" s="29">
        <v>0</v>
      </c>
      <c r="AJ89" s="29">
        <v>98</v>
      </c>
      <c r="AK89" s="29">
        <v>0</v>
      </c>
      <c r="AL89" s="29">
        <v>0</v>
      </c>
      <c r="AM89" s="29">
        <v>0</v>
      </c>
      <c r="AN89" s="29">
        <v>0</v>
      </c>
      <c r="AO89" s="29">
        <v>0</v>
      </c>
      <c r="AP89" s="29">
        <v>0</v>
      </c>
      <c r="AQ89" s="29">
        <f>SUM(AR89:AR89)</f>
        <v>0</v>
      </c>
      <c r="AR89" s="29">
        <v>0</v>
      </c>
      <c r="AS89" s="29">
        <f>SUM(AT89)</f>
        <v>0</v>
      </c>
      <c r="AT89" s="29">
        <v>0</v>
      </c>
      <c r="AU89" s="29">
        <f t="shared" si="34"/>
        <v>0</v>
      </c>
      <c r="AV89" s="29"/>
      <c r="AW89" s="29">
        <v>0</v>
      </c>
      <c r="AX89" s="29">
        <f>SUM(AY89:AY89)</f>
        <v>14.8</v>
      </c>
      <c r="AY89" s="29">
        <v>14.8</v>
      </c>
    </row>
    <row r="90" spans="1:51" ht="13.5" customHeight="1">
      <c r="A90" s="30" t="s">
        <v>178</v>
      </c>
      <c r="B90" s="30"/>
      <c r="C90" s="30"/>
      <c r="D90" s="5" t="s">
        <v>179</v>
      </c>
      <c r="E90" s="5">
        <v>106.3163</v>
      </c>
      <c r="F90" s="14">
        <f aca="true" t="shared" si="42" ref="F90:AP90">SUM(F91:F92)</f>
        <v>106.3163</v>
      </c>
      <c r="G90" s="14">
        <f t="shared" si="42"/>
        <v>68.6547</v>
      </c>
      <c r="H90" s="14">
        <f t="shared" si="42"/>
        <v>32.0512</v>
      </c>
      <c r="I90" s="14">
        <f t="shared" si="42"/>
        <v>34.7035</v>
      </c>
      <c r="J90" s="14">
        <f t="shared" si="42"/>
        <v>0</v>
      </c>
      <c r="K90" s="14">
        <f t="shared" si="42"/>
        <v>0</v>
      </c>
      <c r="L90" s="14">
        <f t="shared" si="42"/>
        <v>1.9</v>
      </c>
      <c r="M90" s="14">
        <f t="shared" si="42"/>
        <v>37.6616</v>
      </c>
      <c r="N90" s="14">
        <f t="shared" si="42"/>
        <v>26.2495</v>
      </c>
      <c r="O90" s="14">
        <f t="shared" si="42"/>
        <v>0</v>
      </c>
      <c r="P90" s="14">
        <f t="shared" si="42"/>
        <v>0</v>
      </c>
      <c r="Q90" s="14">
        <f t="shared" si="42"/>
        <v>0</v>
      </c>
      <c r="R90" s="14">
        <f t="shared" si="42"/>
        <v>0</v>
      </c>
      <c r="S90" s="14">
        <f t="shared" si="42"/>
        <v>0</v>
      </c>
      <c r="T90" s="14">
        <f t="shared" si="42"/>
        <v>0</v>
      </c>
      <c r="U90" s="14">
        <f t="shared" si="42"/>
        <v>0</v>
      </c>
      <c r="V90" s="14">
        <f t="shared" si="42"/>
        <v>0</v>
      </c>
      <c r="W90" s="14">
        <f t="shared" si="42"/>
        <v>0</v>
      </c>
      <c r="X90" s="14">
        <f t="shared" si="42"/>
        <v>0</v>
      </c>
      <c r="Y90" s="14">
        <f t="shared" si="42"/>
        <v>0</v>
      </c>
      <c r="Z90" s="14">
        <f t="shared" si="42"/>
        <v>0</v>
      </c>
      <c r="AA90" s="14">
        <f t="shared" si="42"/>
        <v>0</v>
      </c>
      <c r="AB90" s="14">
        <f t="shared" si="42"/>
        <v>0</v>
      </c>
      <c r="AC90" s="14">
        <f t="shared" si="42"/>
        <v>0</v>
      </c>
      <c r="AD90" s="14">
        <f t="shared" si="42"/>
        <v>0</v>
      </c>
      <c r="AE90" s="14">
        <f t="shared" si="42"/>
        <v>0</v>
      </c>
      <c r="AF90" s="14">
        <f t="shared" si="42"/>
        <v>4.165</v>
      </c>
      <c r="AG90" s="14">
        <f t="shared" si="42"/>
        <v>7.2471</v>
      </c>
      <c r="AH90" s="29">
        <v>0</v>
      </c>
      <c r="AI90" s="29">
        <v>4.165</v>
      </c>
      <c r="AJ90" s="29">
        <v>7.2471</v>
      </c>
      <c r="AK90" s="29">
        <f t="shared" si="42"/>
        <v>0</v>
      </c>
      <c r="AL90" s="29">
        <f t="shared" si="42"/>
        <v>0</v>
      </c>
      <c r="AM90" s="29">
        <f t="shared" si="42"/>
        <v>0</v>
      </c>
      <c r="AN90" s="29">
        <f t="shared" si="42"/>
        <v>0</v>
      </c>
      <c r="AO90" s="29">
        <f t="shared" si="42"/>
        <v>0</v>
      </c>
      <c r="AP90" s="29">
        <f t="shared" si="42"/>
        <v>0</v>
      </c>
      <c r="AQ90" s="29">
        <f>SUM(AQ91:AQ92)</f>
        <v>0</v>
      </c>
      <c r="AR90" s="29">
        <f>SUM(AR91:AR92)</f>
        <v>0</v>
      </c>
      <c r="AS90" s="29">
        <f>SUM(AS91:AS92)</f>
        <v>0</v>
      </c>
      <c r="AT90" s="29">
        <f>SUM(AT91:AT92)</f>
        <v>0</v>
      </c>
      <c r="AU90" s="29">
        <f t="shared" si="34"/>
        <v>0</v>
      </c>
      <c r="AV90" s="29"/>
      <c r="AW90" s="29">
        <f>SUM(AW91:AW92)</f>
        <v>0</v>
      </c>
      <c r="AX90" s="29">
        <f>SUM(AX91:AX92)</f>
        <v>0</v>
      </c>
      <c r="AY90" s="29">
        <f>SUM(AY91:AY92)</f>
        <v>0</v>
      </c>
    </row>
    <row r="91" spans="1:51" ht="13.5" customHeight="1">
      <c r="A91" s="30" t="s">
        <v>180</v>
      </c>
      <c r="B91" s="30"/>
      <c r="C91" s="30"/>
      <c r="D91" s="5" t="s">
        <v>40</v>
      </c>
      <c r="E91" s="5">
        <v>81.3163</v>
      </c>
      <c r="F91" s="14">
        <v>81.3163</v>
      </c>
      <c r="G91" s="14">
        <f>SUM(H91:L91)</f>
        <v>68.6547</v>
      </c>
      <c r="H91" s="14">
        <v>32.0512</v>
      </c>
      <c r="I91" s="14">
        <v>34.7035</v>
      </c>
      <c r="J91" s="14">
        <v>0</v>
      </c>
      <c r="K91" s="14">
        <v>0</v>
      </c>
      <c r="L91" s="14">
        <v>1.9</v>
      </c>
      <c r="M91" s="14">
        <f>SUM(N91:AG91)</f>
        <v>12.6616</v>
      </c>
      <c r="N91" s="14">
        <v>1.2495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4.165</v>
      </c>
      <c r="AG91" s="14">
        <v>7.2471</v>
      </c>
      <c r="AH91" s="29">
        <v>0</v>
      </c>
      <c r="AI91" s="29">
        <v>4.165</v>
      </c>
      <c r="AJ91" s="29">
        <v>7.2471</v>
      </c>
      <c r="AK91" s="29">
        <v>0</v>
      </c>
      <c r="AL91" s="29">
        <v>0</v>
      </c>
      <c r="AM91" s="29">
        <v>0</v>
      </c>
      <c r="AN91" s="29">
        <v>0</v>
      </c>
      <c r="AO91" s="29">
        <v>0</v>
      </c>
      <c r="AP91" s="29">
        <v>0</v>
      </c>
      <c r="AQ91" s="29">
        <f>SUM(AR91:AR91)</f>
        <v>0</v>
      </c>
      <c r="AR91" s="29">
        <v>0</v>
      </c>
      <c r="AS91" s="29">
        <f>SUM(AT91)</f>
        <v>0</v>
      </c>
      <c r="AT91" s="29">
        <v>0</v>
      </c>
      <c r="AU91" s="29">
        <f t="shared" si="34"/>
        <v>0</v>
      </c>
      <c r="AV91" s="29"/>
      <c r="AW91" s="29">
        <v>0</v>
      </c>
      <c r="AX91" s="29">
        <f>SUM(AY91:AY91)</f>
        <v>0</v>
      </c>
      <c r="AY91" s="29">
        <v>0</v>
      </c>
    </row>
    <row r="92" spans="1:51" ht="13.5" customHeight="1">
      <c r="A92" s="30" t="s">
        <v>181</v>
      </c>
      <c r="B92" s="30"/>
      <c r="C92" s="30"/>
      <c r="D92" s="5" t="s">
        <v>182</v>
      </c>
      <c r="E92" s="5">
        <v>25</v>
      </c>
      <c r="F92" s="14">
        <v>25</v>
      </c>
      <c r="G92" s="14">
        <f>SUM(H92:L92)</f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f>SUM(N92:AG92)</f>
        <v>25</v>
      </c>
      <c r="N92" s="14">
        <v>25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/>
      <c r="AH92" s="29">
        <v>0</v>
      </c>
      <c r="AI92" s="29">
        <v>0</v>
      </c>
      <c r="AJ92" s="29"/>
      <c r="AK92" s="29">
        <v>0</v>
      </c>
      <c r="AL92" s="29">
        <v>0</v>
      </c>
      <c r="AM92" s="29">
        <v>0</v>
      </c>
      <c r="AN92" s="29">
        <v>0</v>
      </c>
      <c r="AO92" s="29">
        <v>0</v>
      </c>
      <c r="AP92" s="29">
        <v>0</v>
      </c>
      <c r="AQ92" s="29">
        <f>SUM(AR92:AR92)</f>
        <v>0</v>
      </c>
      <c r="AR92" s="29">
        <v>0</v>
      </c>
      <c r="AS92" s="29">
        <f>SUM(AT92)</f>
        <v>0</v>
      </c>
      <c r="AT92" s="29">
        <v>0</v>
      </c>
      <c r="AU92" s="29">
        <f t="shared" si="34"/>
        <v>0</v>
      </c>
      <c r="AV92" s="29"/>
      <c r="AW92" s="29">
        <v>0</v>
      </c>
      <c r="AX92" s="29">
        <f>SUM(AY92:AY92)</f>
        <v>0</v>
      </c>
      <c r="AY92" s="29">
        <v>0</v>
      </c>
    </row>
    <row r="93" spans="1:51" ht="13.5" customHeight="1">
      <c r="A93" s="30" t="s">
        <v>183</v>
      </c>
      <c r="B93" s="30"/>
      <c r="C93" s="30"/>
      <c r="D93" s="5" t="s">
        <v>184</v>
      </c>
      <c r="E93" s="5">
        <v>63.55089</v>
      </c>
      <c r="F93" s="14">
        <v>63.55089</v>
      </c>
      <c r="G93" s="14">
        <f>SUM(H93:L93)</f>
        <v>4</v>
      </c>
      <c r="H93" s="14">
        <v>0</v>
      </c>
      <c r="I93" s="14">
        <v>4</v>
      </c>
      <c r="J93" s="14">
        <v>0</v>
      </c>
      <c r="K93" s="14">
        <v>0</v>
      </c>
      <c r="L93" s="14">
        <v>0</v>
      </c>
      <c r="M93" s="14">
        <f>SUM(N93:AG93)</f>
        <v>54</v>
      </c>
      <c r="N93" s="14">
        <v>24</v>
      </c>
      <c r="O93" s="14">
        <v>2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4</v>
      </c>
      <c r="Y93" s="14">
        <v>2</v>
      </c>
      <c r="Z93" s="14">
        <v>0</v>
      </c>
      <c r="AA93" s="14">
        <v>0</v>
      </c>
      <c r="AB93" s="14">
        <v>0</v>
      </c>
      <c r="AC93" s="14">
        <v>0</v>
      </c>
      <c r="AD93" s="14">
        <v>0</v>
      </c>
      <c r="AE93" s="14">
        <v>0</v>
      </c>
      <c r="AF93" s="14">
        <v>0</v>
      </c>
      <c r="AG93" s="14">
        <v>22</v>
      </c>
      <c r="AH93" s="29">
        <v>0</v>
      </c>
      <c r="AI93" s="29">
        <v>0</v>
      </c>
      <c r="AJ93" s="29">
        <v>22</v>
      </c>
      <c r="AK93" s="29">
        <v>0</v>
      </c>
      <c r="AL93" s="29">
        <v>0</v>
      </c>
      <c r="AM93" s="29">
        <v>0</v>
      </c>
      <c r="AN93" s="29">
        <v>0</v>
      </c>
      <c r="AO93" s="29">
        <v>5.55089</v>
      </c>
      <c r="AP93" s="29">
        <v>0</v>
      </c>
      <c r="AQ93" s="29">
        <f>SUM(AR93:AR93)</f>
        <v>0</v>
      </c>
      <c r="AR93" s="29">
        <v>0</v>
      </c>
      <c r="AS93" s="29">
        <f>SUM(AT93)</f>
        <v>0</v>
      </c>
      <c r="AT93" s="29">
        <v>0</v>
      </c>
      <c r="AU93" s="29">
        <f t="shared" si="34"/>
        <v>0</v>
      </c>
      <c r="AV93" s="29"/>
      <c r="AW93" s="29">
        <v>0</v>
      </c>
      <c r="AX93" s="29">
        <f>SUM(AY93:AY93)</f>
        <v>0</v>
      </c>
      <c r="AY93" s="29">
        <v>0</v>
      </c>
    </row>
    <row r="94" spans="1:51" ht="13.5" customHeight="1">
      <c r="A94" s="30" t="s">
        <v>185</v>
      </c>
      <c r="B94" s="30"/>
      <c r="C94" s="30"/>
      <c r="D94" s="5" t="s">
        <v>40</v>
      </c>
      <c r="E94" s="5">
        <v>9.550889999999999</v>
      </c>
      <c r="F94" s="14">
        <v>9.550889999999999</v>
      </c>
      <c r="G94" s="14">
        <f>SUM(H94:L94)</f>
        <v>4</v>
      </c>
      <c r="H94" s="14">
        <v>0</v>
      </c>
      <c r="I94" s="14">
        <v>4</v>
      </c>
      <c r="J94" s="14">
        <v>0</v>
      </c>
      <c r="K94" s="14">
        <v>0</v>
      </c>
      <c r="L94" s="14">
        <v>0</v>
      </c>
      <c r="M94" s="14">
        <f>SUM(N94:AG94)</f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29">
        <v>0</v>
      </c>
      <c r="AI94" s="29">
        <v>0</v>
      </c>
      <c r="AJ94" s="29">
        <v>0</v>
      </c>
      <c r="AK94" s="29">
        <v>0</v>
      </c>
      <c r="AL94" s="29">
        <v>0</v>
      </c>
      <c r="AM94" s="29">
        <v>0</v>
      </c>
      <c r="AN94" s="29">
        <v>0</v>
      </c>
      <c r="AO94" s="29">
        <v>5.55089</v>
      </c>
      <c r="AP94" s="29">
        <v>0</v>
      </c>
      <c r="AQ94" s="29">
        <f>SUM(AR94:AR94)</f>
        <v>0</v>
      </c>
      <c r="AR94" s="29">
        <v>0</v>
      </c>
      <c r="AS94" s="29">
        <f>SUM(AT94)</f>
        <v>0</v>
      </c>
      <c r="AT94" s="29">
        <v>0</v>
      </c>
      <c r="AU94" s="29">
        <f t="shared" si="34"/>
        <v>0</v>
      </c>
      <c r="AV94" s="29"/>
      <c r="AW94" s="29">
        <v>0</v>
      </c>
      <c r="AX94" s="29">
        <f>SUM(AY94:AY94)</f>
        <v>0</v>
      </c>
      <c r="AY94" s="29">
        <v>0</v>
      </c>
    </row>
    <row r="95" spans="1:51" ht="13.5" customHeight="1">
      <c r="A95" s="30" t="s">
        <v>186</v>
      </c>
      <c r="B95" s="30"/>
      <c r="C95" s="30"/>
      <c r="D95" s="5" t="s">
        <v>187</v>
      </c>
      <c r="E95" s="5">
        <v>54</v>
      </c>
      <c r="F95" s="14">
        <v>54</v>
      </c>
      <c r="G95" s="14">
        <f>SUM(H95:L95)</f>
        <v>0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f>SUM(N95:AG95)</f>
        <v>54</v>
      </c>
      <c r="N95" s="14">
        <v>24</v>
      </c>
      <c r="O95" s="14">
        <v>2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4</v>
      </c>
      <c r="Y95" s="14">
        <v>2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22</v>
      </c>
      <c r="AH95" s="29">
        <v>0</v>
      </c>
      <c r="AI95" s="29">
        <v>0</v>
      </c>
      <c r="AJ95" s="29">
        <v>22</v>
      </c>
      <c r="AK95" s="29">
        <v>0</v>
      </c>
      <c r="AL95" s="29">
        <v>0</v>
      </c>
      <c r="AM95" s="29">
        <v>0</v>
      </c>
      <c r="AN95" s="29">
        <v>0</v>
      </c>
      <c r="AO95" s="29">
        <v>0</v>
      </c>
      <c r="AP95" s="29">
        <v>0</v>
      </c>
      <c r="AQ95" s="29">
        <f>SUM(AR95:AR95)</f>
        <v>0</v>
      </c>
      <c r="AR95" s="29">
        <v>0</v>
      </c>
      <c r="AS95" s="29">
        <f>SUM(AT95)</f>
        <v>0</v>
      </c>
      <c r="AT95" s="29">
        <v>0</v>
      </c>
      <c r="AU95" s="29">
        <f t="shared" si="34"/>
        <v>0</v>
      </c>
      <c r="AV95" s="29"/>
      <c r="AW95" s="29">
        <v>0</v>
      </c>
      <c r="AX95" s="29">
        <f>SUM(AY95:AY95)</f>
        <v>0</v>
      </c>
      <c r="AY95" s="29">
        <v>0</v>
      </c>
    </row>
    <row r="96" spans="1:51" ht="13.5" customHeight="1">
      <c r="A96" s="30" t="s">
        <v>188</v>
      </c>
      <c r="B96" s="30"/>
      <c r="C96" s="30"/>
      <c r="D96" s="5" t="s">
        <v>189</v>
      </c>
      <c r="E96" s="5">
        <v>686.6493</v>
      </c>
      <c r="F96" s="14">
        <f aca="true" t="shared" si="43" ref="F96:AP96">SUM(F97:F101)</f>
        <v>686.6493</v>
      </c>
      <c r="G96" s="14">
        <f t="shared" si="43"/>
        <v>345.46185</v>
      </c>
      <c r="H96" s="14">
        <f t="shared" si="43"/>
        <v>153.7626</v>
      </c>
      <c r="I96" s="14">
        <f t="shared" si="43"/>
        <v>176.48435</v>
      </c>
      <c r="J96" s="14">
        <f t="shared" si="43"/>
        <v>3.1</v>
      </c>
      <c r="K96" s="14">
        <f t="shared" si="43"/>
        <v>0.9562</v>
      </c>
      <c r="L96" s="14">
        <f t="shared" si="43"/>
        <v>11.1587</v>
      </c>
      <c r="M96" s="14">
        <f t="shared" si="43"/>
        <v>316.04380000000003</v>
      </c>
      <c r="N96" s="14">
        <f t="shared" si="43"/>
        <v>11.9988</v>
      </c>
      <c r="O96" s="14">
        <f t="shared" si="43"/>
        <v>0</v>
      </c>
      <c r="P96" s="14">
        <f t="shared" si="43"/>
        <v>0</v>
      </c>
      <c r="Q96" s="14">
        <f t="shared" si="43"/>
        <v>0</v>
      </c>
      <c r="R96" s="14">
        <f t="shared" si="43"/>
        <v>0</v>
      </c>
      <c r="S96" s="14">
        <f t="shared" si="43"/>
        <v>0</v>
      </c>
      <c r="T96" s="14">
        <f t="shared" si="43"/>
        <v>32</v>
      </c>
      <c r="U96" s="14">
        <f t="shared" si="43"/>
        <v>0</v>
      </c>
      <c r="V96" s="14">
        <f t="shared" si="43"/>
        <v>0</v>
      </c>
      <c r="W96" s="14">
        <f t="shared" si="43"/>
        <v>0</v>
      </c>
      <c r="X96" s="14">
        <f t="shared" si="43"/>
        <v>2</v>
      </c>
      <c r="Y96" s="14">
        <f t="shared" si="43"/>
        <v>0</v>
      </c>
      <c r="Z96" s="14">
        <f t="shared" si="43"/>
        <v>0</v>
      </c>
      <c r="AA96" s="14">
        <f t="shared" si="43"/>
        <v>0</v>
      </c>
      <c r="AB96" s="14">
        <f t="shared" si="43"/>
        <v>0</v>
      </c>
      <c r="AC96" s="14">
        <f t="shared" si="43"/>
        <v>0</v>
      </c>
      <c r="AD96" s="14">
        <f t="shared" si="43"/>
        <v>0</v>
      </c>
      <c r="AE96" s="14">
        <f t="shared" si="43"/>
        <v>0</v>
      </c>
      <c r="AF96" s="14">
        <f t="shared" si="43"/>
        <v>23.165</v>
      </c>
      <c r="AG96" s="14">
        <f t="shared" si="43"/>
        <v>246.88</v>
      </c>
      <c r="AH96" s="29">
        <v>0</v>
      </c>
      <c r="AI96" s="29">
        <v>23.165</v>
      </c>
      <c r="AJ96" s="29">
        <v>246.88</v>
      </c>
      <c r="AK96" s="29">
        <f t="shared" si="43"/>
        <v>0</v>
      </c>
      <c r="AL96" s="29">
        <f t="shared" si="43"/>
        <v>0</v>
      </c>
      <c r="AM96" s="29">
        <f t="shared" si="43"/>
        <v>0</v>
      </c>
      <c r="AN96" s="29">
        <f t="shared" si="43"/>
        <v>0</v>
      </c>
      <c r="AO96" s="29">
        <f t="shared" si="43"/>
        <v>25.14365</v>
      </c>
      <c r="AP96" s="29">
        <f t="shared" si="43"/>
        <v>0</v>
      </c>
      <c r="AQ96" s="29">
        <f>SUM(AQ97:AQ101)</f>
        <v>0</v>
      </c>
      <c r="AR96" s="29">
        <f>SUM(AR97:AR101)</f>
        <v>0</v>
      </c>
      <c r="AS96" s="29">
        <f>SUM(AS97:AS101)</f>
        <v>0</v>
      </c>
      <c r="AT96" s="29">
        <f>SUM(AT97:AT101)</f>
        <v>0</v>
      </c>
      <c r="AU96" s="29">
        <f t="shared" si="34"/>
        <v>0</v>
      </c>
      <c r="AV96" s="29"/>
      <c r="AW96" s="29">
        <f>SUM(AW97:AW101)</f>
        <v>0</v>
      </c>
      <c r="AX96" s="29">
        <f>SUM(AX97:AX101)</f>
        <v>0</v>
      </c>
      <c r="AY96" s="29">
        <f>SUM(AY97:AY101)</f>
        <v>0</v>
      </c>
    </row>
    <row r="97" spans="1:51" ht="13.5" customHeight="1">
      <c r="A97" s="30" t="s">
        <v>190</v>
      </c>
      <c r="B97" s="30"/>
      <c r="C97" s="30"/>
      <c r="D97" s="5" t="s">
        <v>40</v>
      </c>
      <c r="E97" s="5">
        <v>387.46974</v>
      </c>
      <c r="F97" s="14">
        <v>387.46974</v>
      </c>
      <c r="G97" s="14">
        <f>SUM(H97:L97)</f>
        <v>308.12145000000004</v>
      </c>
      <c r="H97" s="14">
        <v>132.1901</v>
      </c>
      <c r="I97" s="14">
        <v>161.67265</v>
      </c>
      <c r="J97" s="14">
        <v>3.1</v>
      </c>
      <c r="K97" s="14">
        <v>0</v>
      </c>
      <c r="L97" s="14">
        <v>11.1587</v>
      </c>
      <c r="M97" s="14">
        <f>SUM(N97:AG97)</f>
        <v>56.976200000000006</v>
      </c>
      <c r="N97" s="14">
        <v>1.9992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0</v>
      </c>
      <c r="AD97" s="14">
        <v>0</v>
      </c>
      <c r="AE97" s="14">
        <v>0</v>
      </c>
      <c r="AF97" s="14">
        <v>23.165</v>
      </c>
      <c r="AG97" s="14">
        <v>31.812</v>
      </c>
      <c r="AH97" s="29">
        <v>0</v>
      </c>
      <c r="AI97" s="29">
        <v>23.165</v>
      </c>
      <c r="AJ97" s="29">
        <v>31.812</v>
      </c>
      <c r="AK97" s="29">
        <v>0</v>
      </c>
      <c r="AL97" s="29">
        <v>0</v>
      </c>
      <c r="AM97" s="29">
        <v>0</v>
      </c>
      <c r="AN97" s="29">
        <v>0</v>
      </c>
      <c r="AO97" s="29">
        <v>22.37209</v>
      </c>
      <c r="AP97" s="29">
        <v>0</v>
      </c>
      <c r="AQ97" s="29">
        <f>SUM(AR97:AR97)</f>
        <v>0</v>
      </c>
      <c r="AR97" s="29">
        <v>0</v>
      </c>
      <c r="AS97" s="29">
        <f>SUM(AT97)</f>
        <v>0</v>
      </c>
      <c r="AT97" s="29">
        <v>0</v>
      </c>
      <c r="AU97" s="29">
        <f t="shared" si="34"/>
        <v>0</v>
      </c>
      <c r="AV97" s="29"/>
      <c r="AW97" s="29">
        <v>0</v>
      </c>
      <c r="AX97" s="29">
        <f>SUM(AY97:AY97)</f>
        <v>0</v>
      </c>
      <c r="AY97" s="29">
        <v>0</v>
      </c>
    </row>
    <row r="98" spans="1:51" ht="13.5" customHeight="1">
      <c r="A98" s="30" t="s">
        <v>191</v>
      </c>
      <c r="B98" s="30"/>
      <c r="C98" s="30"/>
      <c r="D98" s="5" t="s">
        <v>192</v>
      </c>
      <c r="E98" s="5">
        <v>62</v>
      </c>
      <c r="F98" s="14">
        <v>62</v>
      </c>
      <c r="G98" s="14">
        <f>SUM(H98:L98)</f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f>SUM(N98:AG98)</f>
        <v>62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2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0</v>
      </c>
      <c r="AE98" s="14">
        <v>0</v>
      </c>
      <c r="AF98" s="14">
        <v>0</v>
      </c>
      <c r="AG98" s="14">
        <v>60</v>
      </c>
      <c r="AH98" s="29">
        <v>0</v>
      </c>
      <c r="AI98" s="29">
        <v>0</v>
      </c>
      <c r="AJ98" s="29">
        <v>60</v>
      </c>
      <c r="AK98" s="29">
        <v>0</v>
      </c>
      <c r="AL98" s="29">
        <v>0</v>
      </c>
      <c r="AM98" s="29">
        <v>0</v>
      </c>
      <c r="AN98" s="29">
        <v>0</v>
      </c>
      <c r="AO98" s="29">
        <v>0</v>
      </c>
      <c r="AP98" s="29">
        <v>0</v>
      </c>
      <c r="AQ98" s="29">
        <f>SUM(AR98:AR98)</f>
        <v>0</v>
      </c>
      <c r="AR98" s="29">
        <v>0</v>
      </c>
      <c r="AS98" s="29">
        <f>SUM(AT98)</f>
        <v>0</v>
      </c>
      <c r="AT98" s="29">
        <v>0</v>
      </c>
      <c r="AU98" s="29">
        <f t="shared" si="34"/>
        <v>0</v>
      </c>
      <c r="AV98" s="29"/>
      <c r="AW98" s="29">
        <v>0</v>
      </c>
      <c r="AX98" s="29">
        <f>SUM(AY98:AY98)</f>
        <v>0</v>
      </c>
      <c r="AY98" s="29">
        <v>0</v>
      </c>
    </row>
    <row r="99" spans="1:51" ht="13.5" customHeight="1">
      <c r="A99" s="30" t="s">
        <v>193</v>
      </c>
      <c r="B99" s="30"/>
      <c r="C99" s="30"/>
      <c r="D99" s="5" t="s">
        <v>194</v>
      </c>
      <c r="E99" s="5">
        <v>44.07</v>
      </c>
      <c r="F99" s="14">
        <v>44.07</v>
      </c>
      <c r="G99" s="14">
        <f>SUM(H99:L99)</f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f>SUM(N99:AG99)</f>
        <v>44.07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0</v>
      </c>
      <c r="AD99" s="14">
        <v>0</v>
      </c>
      <c r="AE99" s="14">
        <v>0</v>
      </c>
      <c r="AF99" s="14">
        <v>0</v>
      </c>
      <c r="AG99" s="14">
        <v>44.07</v>
      </c>
      <c r="AH99" s="29">
        <v>0</v>
      </c>
      <c r="AI99" s="29">
        <v>0</v>
      </c>
      <c r="AJ99" s="29">
        <v>44.07</v>
      </c>
      <c r="AK99" s="29">
        <v>0</v>
      </c>
      <c r="AL99" s="29">
        <v>0</v>
      </c>
      <c r="AM99" s="29">
        <v>0</v>
      </c>
      <c r="AN99" s="29">
        <v>0</v>
      </c>
      <c r="AO99" s="29">
        <v>0</v>
      </c>
      <c r="AP99" s="29">
        <v>0</v>
      </c>
      <c r="AQ99" s="29">
        <f>SUM(AR99:AR99)</f>
        <v>0</v>
      </c>
      <c r="AR99" s="29">
        <v>0</v>
      </c>
      <c r="AS99" s="29">
        <f>SUM(AT99)</f>
        <v>0</v>
      </c>
      <c r="AT99" s="29">
        <v>0</v>
      </c>
      <c r="AU99" s="29">
        <f t="shared" si="34"/>
        <v>0</v>
      </c>
      <c r="AV99" s="29"/>
      <c r="AW99" s="29">
        <v>0</v>
      </c>
      <c r="AX99" s="29">
        <f>SUM(AY99:AY99)</f>
        <v>0</v>
      </c>
      <c r="AY99" s="29">
        <v>0</v>
      </c>
    </row>
    <row r="100" spans="1:51" ht="13.5" customHeight="1">
      <c r="A100" s="30" t="s">
        <v>195</v>
      </c>
      <c r="B100" s="30"/>
      <c r="C100" s="30"/>
      <c r="D100" s="5" t="s">
        <v>79</v>
      </c>
      <c r="E100" s="5">
        <v>46.109559999999995</v>
      </c>
      <c r="F100" s="14">
        <v>46.109559999999995</v>
      </c>
      <c r="G100" s="14">
        <f>SUM(H100:L100)</f>
        <v>37.3404</v>
      </c>
      <c r="H100" s="14">
        <v>21.5725</v>
      </c>
      <c r="I100" s="14">
        <v>14.8117</v>
      </c>
      <c r="J100" s="14">
        <v>0</v>
      </c>
      <c r="K100" s="14">
        <v>0.9562</v>
      </c>
      <c r="L100" s="14">
        <v>0</v>
      </c>
      <c r="M100" s="14">
        <f>SUM(N100:AG100)</f>
        <v>5.9976</v>
      </c>
      <c r="N100" s="14">
        <v>0.9996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0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4.998</v>
      </c>
      <c r="AH100" s="29">
        <v>0</v>
      </c>
      <c r="AI100" s="29">
        <v>0</v>
      </c>
      <c r="AJ100" s="29">
        <v>4.998</v>
      </c>
      <c r="AK100" s="29">
        <v>0</v>
      </c>
      <c r="AL100" s="29">
        <v>0</v>
      </c>
      <c r="AM100" s="29">
        <v>0</v>
      </c>
      <c r="AN100" s="29">
        <v>0</v>
      </c>
      <c r="AO100" s="29">
        <v>2.77156</v>
      </c>
      <c r="AP100" s="29">
        <v>0</v>
      </c>
      <c r="AQ100" s="29">
        <f>SUM(AR100:AR100)</f>
        <v>0</v>
      </c>
      <c r="AR100" s="29">
        <v>0</v>
      </c>
      <c r="AS100" s="29">
        <f>SUM(AT100)</f>
        <v>0</v>
      </c>
      <c r="AT100" s="29">
        <v>0</v>
      </c>
      <c r="AU100" s="29">
        <f t="shared" si="34"/>
        <v>0</v>
      </c>
      <c r="AV100" s="29"/>
      <c r="AW100" s="29">
        <v>0</v>
      </c>
      <c r="AX100" s="29">
        <f>SUM(AY100:AY100)</f>
        <v>0</v>
      </c>
      <c r="AY100" s="29">
        <v>0</v>
      </c>
    </row>
    <row r="101" spans="1:51" ht="13.5" customHeight="1">
      <c r="A101" s="30" t="s">
        <v>196</v>
      </c>
      <c r="B101" s="30"/>
      <c r="C101" s="30"/>
      <c r="D101" s="5" t="s">
        <v>197</v>
      </c>
      <c r="E101" s="5">
        <v>147</v>
      </c>
      <c r="F101" s="14">
        <v>147</v>
      </c>
      <c r="G101" s="14">
        <f>SUM(H101:L101)</f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f>SUM(N101:AG101)</f>
        <v>147</v>
      </c>
      <c r="N101" s="14">
        <v>9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32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106</v>
      </c>
      <c r="AH101" s="29">
        <v>0</v>
      </c>
      <c r="AI101" s="29">
        <v>0</v>
      </c>
      <c r="AJ101" s="29">
        <v>106</v>
      </c>
      <c r="AK101" s="29">
        <v>0</v>
      </c>
      <c r="AL101" s="29">
        <v>0</v>
      </c>
      <c r="AM101" s="29">
        <v>0</v>
      </c>
      <c r="AN101" s="29">
        <v>0</v>
      </c>
      <c r="AO101" s="29">
        <v>0</v>
      </c>
      <c r="AP101" s="29">
        <v>0</v>
      </c>
      <c r="AQ101" s="29">
        <f>SUM(AR101:AR101)</f>
        <v>0</v>
      </c>
      <c r="AR101" s="29">
        <v>0</v>
      </c>
      <c r="AS101" s="29">
        <f>SUM(AT101)</f>
        <v>0</v>
      </c>
      <c r="AT101" s="29">
        <v>0</v>
      </c>
      <c r="AU101" s="29">
        <f t="shared" si="34"/>
        <v>0</v>
      </c>
      <c r="AV101" s="29"/>
      <c r="AW101" s="29">
        <v>0</v>
      </c>
      <c r="AX101" s="29">
        <f>SUM(AY101:AY101)</f>
        <v>0</v>
      </c>
      <c r="AY101" s="29">
        <v>0</v>
      </c>
    </row>
    <row r="102" spans="1:51" ht="13.5" customHeight="1">
      <c r="A102" s="30" t="s">
        <v>198</v>
      </c>
      <c r="B102" s="30"/>
      <c r="C102" s="30"/>
      <c r="D102" s="5" t="s">
        <v>199</v>
      </c>
      <c r="E102" s="5">
        <v>165.69451999999998</v>
      </c>
      <c r="F102" s="14">
        <f aca="true" t="shared" si="44" ref="F102:AP102">SUM(F103:F106)</f>
        <v>165.69451999999998</v>
      </c>
      <c r="G102" s="14">
        <f t="shared" si="44"/>
        <v>100.3511</v>
      </c>
      <c r="H102" s="14">
        <f t="shared" si="44"/>
        <v>50.5805</v>
      </c>
      <c r="I102" s="14">
        <f t="shared" si="44"/>
        <v>47.9206</v>
      </c>
      <c r="J102" s="14">
        <f t="shared" si="44"/>
        <v>0</v>
      </c>
      <c r="K102" s="14">
        <f t="shared" si="44"/>
        <v>0</v>
      </c>
      <c r="L102" s="14">
        <f t="shared" si="44"/>
        <v>1.85</v>
      </c>
      <c r="M102" s="14">
        <f t="shared" si="44"/>
        <v>57.815200000000004</v>
      </c>
      <c r="N102" s="14">
        <f t="shared" si="44"/>
        <v>17.9996</v>
      </c>
      <c r="O102" s="14">
        <f t="shared" si="44"/>
        <v>0</v>
      </c>
      <c r="P102" s="14">
        <f t="shared" si="44"/>
        <v>0</v>
      </c>
      <c r="Q102" s="14">
        <f t="shared" si="44"/>
        <v>0</v>
      </c>
      <c r="R102" s="14">
        <f t="shared" si="44"/>
        <v>0</v>
      </c>
      <c r="S102" s="14">
        <f t="shared" si="44"/>
        <v>0</v>
      </c>
      <c r="T102" s="14">
        <f t="shared" si="44"/>
        <v>0</v>
      </c>
      <c r="U102" s="14">
        <f t="shared" si="44"/>
        <v>0</v>
      </c>
      <c r="V102" s="14">
        <f t="shared" si="44"/>
        <v>0</v>
      </c>
      <c r="W102" s="14">
        <f t="shared" si="44"/>
        <v>0</v>
      </c>
      <c r="X102" s="14">
        <f t="shared" si="44"/>
        <v>2</v>
      </c>
      <c r="Y102" s="14">
        <f t="shared" si="44"/>
        <v>0</v>
      </c>
      <c r="Z102" s="14">
        <f t="shared" si="44"/>
        <v>0</v>
      </c>
      <c r="AA102" s="14">
        <f t="shared" si="44"/>
        <v>0</v>
      </c>
      <c r="AB102" s="14">
        <f t="shared" si="44"/>
        <v>0</v>
      </c>
      <c r="AC102" s="14">
        <f t="shared" si="44"/>
        <v>0</v>
      </c>
      <c r="AD102" s="14">
        <f t="shared" si="44"/>
        <v>0</v>
      </c>
      <c r="AE102" s="14">
        <f t="shared" si="44"/>
        <v>0</v>
      </c>
      <c r="AF102" s="14">
        <f t="shared" si="44"/>
        <v>5.82</v>
      </c>
      <c r="AG102" s="14">
        <f t="shared" si="44"/>
        <v>31.9956</v>
      </c>
      <c r="AH102" s="29">
        <v>0</v>
      </c>
      <c r="AI102" s="29">
        <v>5.82</v>
      </c>
      <c r="AJ102" s="29">
        <v>31.9956</v>
      </c>
      <c r="AK102" s="29">
        <f t="shared" si="44"/>
        <v>0</v>
      </c>
      <c r="AL102" s="29">
        <f t="shared" si="44"/>
        <v>0</v>
      </c>
      <c r="AM102" s="29">
        <f t="shared" si="44"/>
        <v>0</v>
      </c>
      <c r="AN102" s="29">
        <f t="shared" si="44"/>
        <v>0</v>
      </c>
      <c r="AO102" s="29">
        <f t="shared" si="44"/>
        <v>7.52822</v>
      </c>
      <c r="AP102" s="29">
        <f t="shared" si="44"/>
        <v>0</v>
      </c>
      <c r="AQ102" s="29">
        <f>SUM(AQ103:AQ106)</f>
        <v>0</v>
      </c>
      <c r="AR102" s="29">
        <f>SUM(AR103:AR106)</f>
        <v>0</v>
      </c>
      <c r="AS102" s="29">
        <f>SUM(AS103:AS106)</f>
        <v>0</v>
      </c>
      <c r="AT102" s="29">
        <f>SUM(AT103:AT106)</f>
        <v>0</v>
      </c>
      <c r="AU102" s="29">
        <f t="shared" si="34"/>
        <v>0</v>
      </c>
      <c r="AV102" s="29"/>
      <c r="AW102" s="29">
        <f>SUM(AW103:AW106)</f>
        <v>0</v>
      </c>
      <c r="AX102" s="29">
        <f>SUM(AX103:AX106)</f>
        <v>0</v>
      </c>
      <c r="AY102" s="29">
        <f>SUM(AY103:AY106)</f>
        <v>0</v>
      </c>
    </row>
    <row r="103" spans="1:51" ht="13.5" customHeight="1">
      <c r="A103" s="30" t="s">
        <v>200</v>
      </c>
      <c r="B103" s="30"/>
      <c r="C103" s="30"/>
      <c r="D103" s="5" t="s">
        <v>40</v>
      </c>
      <c r="E103" s="5">
        <v>128.69451999999998</v>
      </c>
      <c r="F103" s="14">
        <v>128.69451999999998</v>
      </c>
      <c r="G103" s="14">
        <f>SUM(H103:L103)</f>
        <v>100.3511</v>
      </c>
      <c r="H103" s="14">
        <v>50.5805</v>
      </c>
      <c r="I103" s="14">
        <v>47.9206</v>
      </c>
      <c r="J103" s="14">
        <v>0</v>
      </c>
      <c r="K103" s="14">
        <v>0</v>
      </c>
      <c r="L103" s="14">
        <v>1.85</v>
      </c>
      <c r="M103" s="14">
        <f>SUM(N103:AG103)</f>
        <v>20.8152</v>
      </c>
      <c r="N103" s="14">
        <v>0.9996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0</v>
      </c>
      <c r="Y103" s="14">
        <v>0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5.82</v>
      </c>
      <c r="AG103" s="14">
        <v>13.9956</v>
      </c>
      <c r="AH103" s="29">
        <v>0</v>
      </c>
      <c r="AI103" s="29">
        <v>5.82</v>
      </c>
      <c r="AJ103" s="29">
        <v>13.9956</v>
      </c>
      <c r="AK103" s="29">
        <v>0</v>
      </c>
      <c r="AL103" s="29">
        <v>0</v>
      </c>
      <c r="AM103" s="29">
        <v>0</v>
      </c>
      <c r="AN103" s="29">
        <v>0</v>
      </c>
      <c r="AO103" s="29">
        <v>7.52822</v>
      </c>
      <c r="AP103" s="29">
        <v>0</v>
      </c>
      <c r="AQ103" s="29">
        <f>SUM(AR103:AR103)</f>
        <v>0</v>
      </c>
      <c r="AR103" s="29">
        <v>0</v>
      </c>
      <c r="AS103" s="29">
        <f>SUM(AT103)</f>
        <v>0</v>
      </c>
      <c r="AT103" s="29">
        <v>0</v>
      </c>
      <c r="AU103" s="29">
        <f t="shared" si="34"/>
        <v>0</v>
      </c>
      <c r="AV103" s="29"/>
      <c r="AW103" s="29">
        <v>0</v>
      </c>
      <c r="AX103" s="29">
        <f>SUM(AY103:AY103)</f>
        <v>0</v>
      </c>
      <c r="AY103" s="29">
        <v>0</v>
      </c>
    </row>
    <row r="104" spans="1:51" ht="13.5" customHeight="1">
      <c r="A104" s="30" t="s">
        <v>201</v>
      </c>
      <c r="B104" s="30"/>
      <c r="C104" s="30"/>
      <c r="D104" s="5" t="s">
        <v>42</v>
      </c>
      <c r="E104" s="5">
        <v>6</v>
      </c>
      <c r="F104" s="14">
        <v>6</v>
      </c>
      <c r="G104" s="14">
        <f>SUM(H104:L104)</f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f>SUM(N104:AG104)</f>
        <v>6</v>
      </c>
      <c r="N104" s="14">
        <v>0</v>
      </c>
      <c r="O104" s="14">
        <v>0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0</v>
      </c>
      <c r="AF104" s="14">
        <v>0</v>
      </c>
      <c r="AG104" s="14">
        <v>6</v>
      </c>
      <c r="AH104" s="29">
        <v>0</v>
      </c>
      <c r="AI104" s="29">
        <v>0</v>
      </c>
      <c r="AJ104" s="29">
        <v>6</v>
      </c>
      <c r="AK104" s="29">
        <v>0</v>
      </c>
      <c r="AL104" s="29">
        <v>0</v>
      </c>
      <c r="AM104" s="29">
        <v>0</v>
      </c>
      <c r="AN104" s="29">
        <v>0</v>
      </c>
      <c r="AO104" s="29">
        <v>0</v>
      </c>
      <c r="AP104" s="29">
        <v>0</v>
      </c>
      <c r="AQ104" s="29">
        <f>SUM(AR104:AR104)</f>
        <v>0</v>
      </c>
      <c r="AR104" s="29">
        <v>0</v>
      </c>
      <c r="AS104" s="29">
        <f>SUM(AT104)</f>
        <v>0</v>
      </c>
      <c r="AT104" s="29">
        <v>0</v>
      </c>
      <c r="AU104" s="29">
        <f t="shared" si="34"/>
        <v>0</v>
      </c>
      <c r="AV104" s="29"/>
      <c r="AW104" s="29">
        <v>0</v>
      </c>
      <c r="AX104" s="29">
        <f>SUM(AY104:AY104)</f>
        <v>0</v>
      </c>
      <c r="AY104" s="29">
        <v>0</v>
      </c>
    </row>
    <row r="105" spans="1:51" ht="13.5" customHeight="1">
      <c r="A105" s="30" t="s">
        <v>202</v>
      </c>
      <c r="B105" s="30"/>
      <c r="C105" s="30"/>
      <c r="D105" s="5" t="s">
        <v>203</v>
      </c>
      <c r="E105" s="5">
        <v>17</v>
      </c>
      <c r="F105" s="14">
        <v>17</v>
      </c>
      <c r="G105" s="14">
        <f>SUM(H105:L105)</f>
        <v>0</v>
      </c>
      <c r="H105" s="14">
        <v>0</v>
      </c>
      <c r="I105" s="14">
        <v>0</v>
      </c>
      <c r="J105" s="14">
        <v>0</v>
      </c>
      <c r="K105" s="14">
        <v>0</v>
      </c>
      <c r="L105" s="14">
        <v>0</v>
      </c>
      <c r="M105" s="14">
        <f>SUM(N105:AG105)</f>
        <v>17</v>
      </c>
      <c r="N105" s="14">
        <v>17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/>
      <c r="AH105" s="29">
        <v>0</v>
      </c>
      <c r="AI105" s="29">
        <v>0</v>
      </c>
      <c r="AJ105" s="29"/>
      <c r="AK105" s="29">
        <v>0</v>
      </c>
      <c r="AL105" s="29">
        <v>0</v>
      </c>
      <c r="AM105" s="29">
        <v>0</v>
      </c>
      <c r="AN105" s="29">
        <v>0</v>
      </c>
      <c r="AO105" s="29">
        <v>0</v>
      </c>
      <c r="AP105" s="29">
        <v>0</v>
      </c>
      <c r="AQ105" s="29">
        <f>SUM(AR105:AR105)</f>
        <v>0</v>
      </c>
      <c r="AR105" s="29">
        <v>0</v>
      </c>
      <c r="AS105" s="29">
        <f>SUM(AT105)</f>
        <v>0</v>
      </c>
      <c r="AT105" s="29">
        <v>0</v>
      </c>
      <c r="AU105" s="29">
        <f t="shared" si="34"/>
        <v>0</v>
      </c>
      <c r="AV105" s="29"/>
      <c r="AW105" s="29">
        <v>0</v>
      </c>
      <c r="AX105" s="29">
        <f>SUM(AY105:AY105)</f>
        <v>0</v>
      </c>
      <c r="AY105" s="29">
        <v>0</v>
      </c>
    </row>
    <row r="106" spans="1:51" ht="13.5" customHeight="1">
      <c r="A106" s="30" t="s">
        <v>204</v>
      </c>
      <c r="B106" s="30"/>
      <c r="C106" s="30"/>
      <c r="D106" s="5" t="s">
        <v>205</v>
      </c>
      <c r="E106" s="5">
        <v>14</v>
      </c>
      <c r="F106" s="14">
        <v>14</v>
      </c>
      <c r="G106" s="14">
        <f>SUM(H106:L106)</f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f>SUM(N106:AG106)</f>
        <v>14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2</v>
      </c>
      <c r="Y106" s="14">
        <v>0</v>
      </c>
      <c r="Z106" s="14">
        <v>0</v>
      </c>
      <c r="AA106" s="14">
        <v>0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12</v>
      </c>
      <c r="AH106" s="29">
        <v>0</v>
      </c>
      <c r="AI106" s="29">
        <v>0</v>
      </c>
      <c r="AJ106" s="29">
        <v>12</v>
      </c>
      <c r="AK106" s="29">
        <v>0</v>
      </c>
      <c r="AL106" s="29">
        <v>0</v>
      </c>
      <c r="AM106" s="29">
        <v>0</v>
      </c>
      <c r="AN106" s="29">
        <v>0</v>
      </c>
      <c r="AO106" s="29">
        <v>0</v>
      </c>
      <c r="AP106" s="29">
        <v>0</v>
      </c>
      <c r="AQ106" s="29">
        <f>SUM(AR106:AR106)</f>
        <v>0</v>
      </c>
      <c r="AR106" s="29">
        <v>0</v>
      </c>
      <c r="AS106" s="29">
        <f>SUM(AT106)</f>
        <v>0</v>
      </c>
      <c r="AT106" s="29">
        <v>0</v>
      </c>
      <c r="AU106" s="29">
        <f t="shared" si="34"/>
        <v>0</v>
      </c>
      <c r="AV106" s="29"/>
      <c r="AW106" s="29">
        <v>0</v>
      </c>
      <c r="AX106" s="29">
        <f>SUM(AY106:AY106)</f>
        <v>0</v>
      </c>
      <c r="AY106" s="29">
        <v>0</v>
      </c>
    </row>
    <row r="107" spans="1:51" ht="13.5" customHeight="1">
      <c r="A107" s="30" t="s">
        <v>206</v>
      </c>
      <c r="B107" s="30"/>
      <c r="C107" s="30"/>
      <c r="D107" s="5" t="s">
        <v>207</v>
      </c>
      <c r="E107" s="5">
        <v>352.28285</v>
      </c>
      <c r="F107" s="14">
        <f aca="true" t="shared" si="45" ref="F107:AP107">SUM(F108:F112)</f>
        <v>352.28285</v>
      </c>
      <c r="G107" s="14">
        <f t="shared" si="45"/>
        <v>129.97270000000003</v>
      </c>
      <c r="H107" s="14">
        <f t="shared" si="45"/>
        <v>57.2572</v>
      </c>
      <c r="I107" s="14">
        <f t="shared" si="45"/>
        <v>68.1645</v>
      </c>
      <c r="J107" s="14">
        <f t="shared" si="45"/>
        <v>0.56</v>
      </c>
      <c r="K107" s="14">
        <f t="shared" si="45"/>
        <v>0.926</v>
      </c>
      <c r="L107" s="14">
        <f t="shared" si="45"/>
        <v>3.065</v>
      </c>
      <c r="M107" s="14">
        <f t="shared" si="45"/>
        <v>212.9904</v>
      </c>
      <c r="N107" s="14">
        <f t="shared" si="45"/>
        <v>31.499000000000002</v>
      </c>
      <c r="O107" s="14">
        <f t="shared" si="45"/>
        <v>0</v>
      </c>
      <c r="P107" s="14">
        <f t="shared" si="45"/>
        <v>0</v>
      </c>
      <c r="Q107" s="14">
        <f t="shared" si="45"/>
        <v>5</v>
      </c>
      <c r="R107" s="14">
        <f t="shared" si="45"/>
        <v>35</v>
      </c>
      <c r="S107" s="14">
        <f t="shared" si="45"/>
        <v>0</v>
      </c>
      <c r="T107" s="14">
        <f t="shared" si="45"/>
        <v>5</v>
      </c>
      <c r="U107" s="14">
        <f t="shared" si="45"/>
        <v>0</v>
      </c>
      <c r="V107" s="14">
        <f t="shared" si="45"/>
        <v>0</v>
      </c>
      <c r="W107" s="14">
        <f t="shared" si="45"/>
        <v>5</v>
      </c>
      <c r="X107" s="14">
        <f t="shared" si="45"/>
        <v>6</v>
      </c>
      <c r="Y107" s="14">
        <f t="shared" si="45"/>
        <v>13</v>
      </c>
      <c r="Z107" s="14">
        <f t="shared" si="45"/>
        <v>0</v>
      </c>
      <c r="AA107" s="14">
        <f t="shared" si="45"/>
        <v>0</v>
      </c>
      <c r="AB107" s="14">
        <f t="shared" si="45"/>
        <v>0</v>
      </c>
      <c r="AC107" s="14">
        <f t="shared" si="45"/>
        <v>0</v>
      </c>
      <c r="AD107" s="14">
        <f t="shared" si="45"/>
        <v>0</v>
      </c>
      <c r="AE107" s="14">
        <f t="shared" si="45"/>
        <v>0</v>
      </c>
      <c r="AF107" s="14">
        <f t="shared" si="45"/>
        <v>6.505</v>
      </c>
      <c r="AG107" s="14">
        <f t="shared" si="45"/>
        <v>105.9864</v>
      </c>
      <c r="AH107" s="29">
        <v>0</v>
      </c>
      <c r="AI107" s="29">
        <v>6.505</v>
      </c>
      <c r="AJ107" s="29">
        <v>105.9864</v>
      </c>
      <c r="AK107" s="29">
        <f t="shared" si="45"/>
        <v>0</v>
      </c>
      <c r="AL107" s="29">
        <f t="shared" si="45"/>
        <v>0</v>
      </c>
      <c r="AM107" s="29">
        <f t="shared" si="45"/>
        <v>0</v>
      </c>
      <c r="AN107" s="29">
        <f t="shared" si="45"/>
        <v>0</v>
      </c>
      <c r="AO107" s="29">
        <f t="shared" si="45"/>
        <v>9.31975</v>
      </c>
      <c r="AP107" s="29">
        <f t="shared" si="45"/>
        <v>0</v>
      </c>
      <c r="AQ107" s="29">
        <f>SUM(AQ108:AQ112)</f>
        <v>0</v>
      </c>
      <c r="AR107" s="29">
        <f>SUM(AR108:AR112)</f>
        <v>0</v>
      </c>
      <c r="AS107" s="29">
        <f>SUM(AS108:AS112)</f>
        <v>0</v>
      </c>
      <c r="AT107" s="29">
        <f>SUM(AT108:AT112)</f>
        <v>0</v>
      </c>
      <c r="AU107" s="29">
        <f t="shared" si="34"/>
        <v>0</v>
      </c>
      <c r="AV107" s="29"/>
      <c r="AW107" s="29">
        <f>SUM(AW108:AW112)</f>
        <v>0</v>
      </c>
      <c r="AX107" s="29">
        <f>SUM(AX108:AX112)</f>
        <v>0</v>
      </c>
      <c r="AY107" s="29">
        <f>SUM(AY108:AY112)</f>
        <v>0</v>
      </c>
    </row>
    <row r="108" spans="1:51" ht="13.5" customHeight="1">
      <c r="A108" s="30" t="s">
        <v>208</v>
      </c>
      <c r="B108" s="30"/>
      <c r="C108" s="30"/>
      <c r="D108" s="5" t="s">
        <v>40</v>
      </c>
      <c r="E108" s="5">
        <v>160.39335</v>
      </c>
      <c r="F108" s="14">
        <v>160.39335</v>
      </c>
      <c r="G108" s="14">
        <f>SUM(H108:L108)</f>
        <v>129.74120000000002</v>
      </c>
      <c r="H108" s="14">
        <v>57.2572</v>
      </c>
      <c r="I108" s="14">
        <v>68.1645</v>
      </c>
      <c r="J108" s="14">
        <v>0.56</v>
      </c>
      <c r="K108" s="14">
        <v>0.6945</v>
      </c>
      <c r="L108" s="14">
        <v>3.065</v>
      </c>
      <c r="M108" s="14">
        <f>SUM(N108:AG108)</f>
        <v>21.3324</v>
      </c>
      <c r="N108" s="14">
        <v>2.499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6.505</v>
      </c>
      <c r="AG108" s="14">
        <v>12.3284</v>
      </c>
      <c r="AH108" s="29">
        <v>0</v>
      </c>
      <c r="AI108" s="29">
        <v>6.505</v>
      </c>
      <c r="AJ108" s="29">
        <v>12.3284</v>
      </c>
      <c r="AK108" s="29">
        <v>0</v>
      </c>
      <c r="AL108" s="29">
        <v>0</v>
      </c>
      <c r="AM108" s="29">
        <v>0</v>
      </c>
      <c r="AN108" s="29">
        <v>0</v>
      </c>
      <c r="AO108" s="29">
        <v>9.31975</v>
      </c>
      <c r="AP108" s="29">
        <v>0</v>
      </c>
      <c r="AQ108" s="29">
        <f>SUM(AR108:AR108)</f>
        <v>0</v>
      </c>
      <c r="AR108" s="29">
        <v>0</v>
      </c>
      <c r="AS108" s="29">
        <f>SUM(AT108)</f>
        <v>0</v>
      </c>
      <c r="AT108" s="29">
        <v>0</v>
      </c>
      <c r="AU108" s="29">
        <f t="shared" si="34"/>
        <v>0</v>
      </c>
      <c r="AV108" s="29"/>
      <c r="AW108" s="29">
        <v>0</v>
      </c>
      <c r="AX108" s="29">
        <f>SUM(AY108:AY108)</f>
        <v>0</v>
      </c>
      <c r="AY108" s="29">
        <v>0</v>
      </c>
    </row>
    <row r="109" spans="1:51" ht="13.5" customHeight="1">
      <c r="A109" s="30" t="s">
        <v>209</v>
      </c>
      <c r="B109" s="30"/>
      <c r="C109" s="30"/>
      <c r="D109" s="5" t="s">
        <v>42</v>
      </c>
      <c r="E109" s="5">
        <v>100.658</v>
      </c>
      <c r="F109" s="14">
        <v>100.658</v>
      </c>
      <c r="G109" s="14">
        <f>SUM(H109:L109)</f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f>SUM(N109:AG109)</f>
        <v>100.658</v>
      </c>
      <c r="N109" s="14">
        <v>9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5</v>
      </c>
      <c r="X109" s="14">
        <v>6</v>
      </c>
      <c r="Y109" s="14">
        <v>13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67.658</v>
      </c>
      <c r="AH109" s="29">
        <v>0</v>
      </c>
      <c r="AI109" s="29">
        <v>0</v>
      </c>
      <c r="AJ109" s="29">
        <v>67.658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f>SUM(AR109:AR109)</f>
        <v>0</v>
      </c>
      <c r="AR109" s="29">
        <v>0</v>
      </c>
      <c r="AS109" s="29">
        <f>SUM(AT109)</f>
        <v>0</v>
      </c>
      <c r="AT109" s="29">
        <v>0</v>
      </c>
      <c r="AU109" s="29">
        <f t="shared" si="34"/>
        <v>0</v>
      </c>
      <c r="AV109" s="29"/>
      <c r="AW109" s="29">
        <v>0</v>
      </c>
      <c r="AX109" s="29">
        <f>SUM(AY109:AY109)</f>
        <v>0</v>
      </c>
      <c r="AY109" s="29">
        <v>0</v>
      </c>
    </row>
    <row r="110" spans="1:51" ht="13.5" customHeight="1">
      <c r="A110" s="30" t="s">
        <v>210</v>
      </c>
      <c r="B110" s="30"/>
      <c r="C110" s="30"/>
      <c r="D110" s="5" t="s">
        <v>64</v>
      </c>
      <c r="E110" s="5">
        <v>26</v>
      </c>
      <c r="F110" s="14">
        <v>26</v>
      </c>
      <c r="G110" s="14">
        <f>SUM(H110:L110)</f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f>SUM(N110:AG110)</f>
        <v>26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0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26</v>
      </c>
      <c r="AH110" s="29">
        <v>0</v>
      </c>
      <c r="AI110" s="29">
        <v>0</v>
      </c>
      <c r="AJ110" s="29">
        <v>26</v>
      </c>
      <c r="AK110" s="29">
        <v>0</v>
      </c>
      <c r="AL110" s="29">
        <v>0</v>
      </c>
      <c r="AM110" s="29">
        <v>0</v>
      </c>
      <c r="AN110" s="29">
        <v>0</v>
      </c>
      <c r="AO110" s="29">
        <v>0</v>
      </c>
      <c r="AP110" s="29">
        <v>0</v>
      </c>
      <c r="AQ110" s="29">
        <f>SUM(AR110:AR110)</f>
        <v>0</v>
      </c>
      <c r="AR110" s="29">
        <v>0</v>
      </c>
      <c r="AS110" s="29">
        <f>SUM(AT110)</f>
        <v>0</v>
      </c>
      <c r="AT110" s="29">
        <v>0</v>
      </c>
      <c r="AU110" s="29">
        <f t="shared" si="34"/>
        <v>0</v>
      </c>
      <c r="AV110" s="29"/>
      <c r="AW110" s="29">
        <v>0</v>
      </c>
      <c r="AX110" s="29">
        <f>SUM(AY110:AY110)</f>
        <v>0</v>
      </c>
      <c r="AY110" s="29">
        <v>0</v>
      </c>
    </row>
    <row r="111" spans="1:51" ht="13.5" customHeight="1">
      <c r="A111" s="30" t="s">
        <v>211</v>
      </c>
      <c r="B111" s="30"/>
      <c r="C111" s="30"/>
      <c r="D111" s="5" t="s">
        <v>79</v>
      </c>
      <c r="E111" s="5">
        <v>0.2315</v>
      </c>
      <c r="F111" s="14">
        <v>0.2315</v>
      </c>
      <c r="G111" s="14">
        <f>SUM(H111:L111)</f>
        <v>0.2315</v>
      </c>
      <c r="H111" s="14">
        <v>0</v>
      </c>
      <c r="I111" s="14">
        <v>0</v>
      </c>
      <c r="J111" s="14">
        <v>0</v>
      </c>
      <c r="K111" s="14">
        <v>0.2315</v>
      </c>
      <c r="L111" s="14">
        <v>0</v>
      </c>
      <c r="M111" s="14">
        <f>SUM(N111:AG111)</f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0</v>
      </c>
      <c r="AO111" s="29">
        <v>0</v>
      </c>
      <c r="AP111" s="29">
        <v>0</v>
      </c>
      <c r="AQ111" s="29">
        <f>SUM(AR111:AR111)</f>
        <v>0</v>
      </c>
      <c r="AR111" s="29">
        <v>0</v>
      </c>
      <c r="AS111" s="29">
        <f>SUM(AT111)</f>
        <v>0</v>
      </c>
      <c r="AT111" s="29">
        <v>0</v>
      </c>
      <c r="AU111" s="29">
        <f t="shared" si="34"/>
        <v>0</v>
      </c>
      <c r="AV111" s="29"/>
      <c r="AW111" s="29">
        <v>0</v>
      </c>
      <c r="AX111" s="29">
        <f>SUM(AY111:AY111)</f>
        <v>0</v>
      </c>
      <c r="AY111" s="29">
        <v>0</v>
      </c>
    </row>
    <row r="112" spans="1:51" ht="13.5" customHeight="1">
      <c r="A112" s="30" t="s">
        <v>212</v>
      </c>
      <c r="B112" s="30"/>
      <c r="C112" s="30"/>
      <c r="D112" s="5" t="s">
        <v>213</v>
      </c>
      <c r="E112" s="5">
        <v>65</v>
      </c>
      <c r="F112" s="14">
        <v>65</v>
      </c>
      <c r="G112" s="14">
        <f>SUM(H112:L112)</f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f>SUM(N112:AG112)</f>
        <v>65</v>
      </c>
      <c r="N112" s="14">
        <v>20</v>
      </c>
      <c r="O112" s="14">
        <v>0</v>
      </c>
      <c r="P112" s="14">
        <v>0</v>
      </c>
      <c r="Q112" s="14">
        <v>5</v>
      </c>
      <c r="R112" s="14">
        <v>35</v>
      </c>
      <c r="S112" s="14">
        <v>0</v>
      </c>
      <c r="T112" s="14">
        <v>5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/>
      <c r="AH112" s="29">
        <v>0</v>
      </c>
      <c r="AI112" s="29">
        <v>0</v>
      </c>
      <c r="AJ112" s="29"/>
      <c r="AK112" s="29">
        <v>0</v>
      </c>
      <c r="AL112" s="29">
        <v>0</v>
      </c>
      <c r="AM112" s="29">
        <v>0</v>
      </c>
      <c r="AN112" s="29">
        <v>0</v>
      </c>
      <c r="AO112" s="29">
        <v>0</v>
      </c>
      <c r="AP112" s="29">
        <v>0</v>
      </c>
      <c r="AQ112" s="29">
        <f>SUM(AR112:AR112)</f>
        <v>0</v>
      </c>
      <c r="AR112" s="29">
        <v>0</v>
      </c>
      <c r="AS112" s="29">
        <f>SUM(AT112)</f>
        <v>0</v>
      </c>
      <c r="AT112" s="29">
        <v>0</v>
      </c>
      <c r="AU112" s="29">
        <f t="shared" si="34"/>
        <v>0</v>
      </c>
      <c r="AV112" s="29"/>
      <c r="AW112" s="29">
        <v>0</v>
      </c>
      <c r="AX112" s="29">
        <f>SUM(AY112:AY112)</f>
        <v>0</v>
      </c>
      <c r="AY112" s="29">
        <v>0</v>
      </c>
    </row>
    <row r="113" spans="1:51" ht="13.5" customHeight="1">
      <c r="A113" s="30" t="s">
        <v>214</v>
      </c>
      <c r="B113" s="30"/>
      <c r="C113" s="30"/>
      <c r="D113" s="5" t="s">
        <v>215</v>
      </c>
      <c r="E113" s="5">
        <v>1425.88633</v>
      </c>
      <c r="F113" s="14">
        <f aca="true" t="shared" si="46" ref="F113:AP113">SUM(F114:F119)</f>
        <v>1425.88633</v>
      </c>
      <c r="G113" s="14">
        <f t="shared" si="46"/>
        <v>503.03225000000003</v>
      </c>
      <c r="H113" s="14">
        <f t="shared" si="46"/>
        <v>248.22220000000002</v>
      </c>
      <c r="I113" s="14">
        <f t="shared" si="46"/>
        <v>240.20705</v>
      </c>
      <c r="J113" s="14">
        <f t="shared" si="46"/>
        <v>1.62</v>
      </c>
      <c r="K113" s="14">
        <f t="shared" si="46"/>
        <v>1.583</v>
      </c>
      <c r="L113" s="14">
        <f t="shared" si="46"/>
        <v>11.4</v>
      </c>
      <c r="M113" s="14">
        <f t="shared" si="46"/>
        <v>885.2614000000001</v>
      </c>
      <c r="N113" s="14">
        <f t="shared" si="46"/>
        <v>136.9127</v>
      </c>
      <c r="O113" s="14">
        <f t="shared" si="46"/>
        <v>0.5984</v>
      </c>
      <c r="P113" s="14">
        <f t="shared" si="46"/>
        <v>0</v>
      </c>
      <c r="Q113" s="14">
        <f t="shared" si="46"/>
        <v>35</v>
      </c>
      <c r="R113" s="14">
        <f t="shared" si="46"/>
        <v>135</v>
      </c>
      <c r="S113" s="14">
        <f t="shared" si="46"/>
        <v>0</v>
      </c>
      <c r="T113" s="14">
        <f t="shared" si="46"/>
        <v>36</v>
      </c>
      <c r="U113" s="14">
        <f t="shared" si="46"/>
        <v>0</v>
      </c>
      <c r="V113" s="14">
        <f t="shared" si="46"/>
        <v>9</v>
      </c>
      <c r="W113" s="14">
        <f t="shared" si="46"/>
        <v>7</v>
      </c>
      <c r="X113" s="14">
        <f t="shared" si="46"/>
        <v>18</v>
      </c>
      <c r="Y113" s="14">
        <f t="shared" si="46"/>
        <v>10</v>
      </c>
      <c r="Z113" s="14">
        <f t="shared" si="46"/>
        <v>0</v>
      </c>
      <c r="AA113" s="14">
        <f t="shared" si="46"/>
        <v>5</v>
      </c>
      <c r="AB113" s="14">
        <f t="shared" si="46"/>
        <v>0</v>
      </c>
      <c r="AC113" s="14">
        <f t="shared" si="46"/>
        <v>0</v>
      </c>
      <c r="AD113" s="14">
        <f t="shared" si="46"/>
        <v>155</v>
      </c>
      <c r="AE113" s="14">
        <f t="shared" si="46"/>
        <v>0</v>
      </c>
      <c r="AF113" s="14">
        <f t="shared" si="46"/>
        <v>25.79</v>
      </c>
      <c r="AG113" s="14">
        <f t="shared" si="46"/>
        <v>311.9603</v>
      </c>
      <c r="AH113" s="29">
        <v>0</v>
      </c>
      <c r="AI113" s="29">
        <v>25.79</v>
      </c>
      <c r="AJ113" s="29">
        <v>311.9603</v>
      </c>
      <c r="AK113" s="29">
        <f t="shared" si="46"/>
        <v>0</v>
      </c>
      <c r="AL113" s="29">
        <f t="shared" si="46"/>
        <v>0</v>
      </c>
      <c r="AM113" s="29">
        <f t="shared" si="46"/>
        <v>0</v>
      </c>
      <c r="AN113" s="29">
        <f t="shared" si="46"/>
        <v>0</v>
      </c>
      <c r="AO113" s="29">
        <f t="shared" si="46"/>
        <v>37.592679999999994</v>
      </c>
      <c r="AP113" s="29">
        <f t="shared" si="46"/>
        <v>0</v>
      </c>
      <c r="AQ113" s="29">
        <f>SUM(AQ114:AQ119)</f>
        <v>0</v>
      </c>
      <c r="AR113" s="29">
        <f>SUM(AR114:AR119)</f>
        <v>0</v>
      </c>
      <c r="AS113" s="29">
        <f>SUM(AS114:AS119)</f>
        <v>0</v>
      </c>
      <c r="AT113" s="29">
        <f>SUM(AT114:AT119)</f>
        <v>0</v>
      </c>
      <c r="AU113" s="29">
        <f t="shared" si="34"/>
        <v>0</v>
      </c>
      <c r="AV113" s="29"/>
      <c r="AW113" s="29">
        <f>SUM(AW114:AW119)</f>
        <v>0</v>
      </c>
      <c r="AX113" s="29">
        <f>SUM(AX114:AX119)</f>
        <v>0</v>
      </c>
      <c r="AY113" s="29">
        <f>SUM(AY114:AY119)</f>
        <v>0</v>
      </c>
    </row>
    <row r="114" spans="1:51" ht="13.5" customHeight="1">
      <c r="A114" s="30" t="s">
        <v>216</v>
      </c>
      <c r="B114" s="30"/>
      <c r="C114" s="30"/>
      <c r="D114" s="5" t="s">
        <v>40</v>
      </c>
      <c r="E114" s="5">
        <v>552.11806</v>
      </c>
      <c r="F114" s="14">
        <v>552.11806</v>
      </c>
      <c r="G114" s="14">
        <f aca="true" t="shared" si="47" ref="G114:G119">SUM(H114:L114)</f>
        <v>441.68965000000003</v>
      </c>
      <c r="H114" s="14">
        <v>209.3932</v>
      </c>
      <c r="I114" s="14">
        <v>219.27645</v>
      </c>
      <c r="J114" s="14">
        <v>1.62</v>
      </c>
      <c r="K114" s="14">
        <v>0</v>
      </c>
      <c r="L114" s="14">
        <v>11.4</v>
      </c>
      <c r="M114" s="14">
        <f aca="true" t="shared" si="48" ref="M114:M119">SUM(N114:AG114)</f>
        <v>77.6859</v>
      </c>
      <c r="N114" s="14">
        <v>8.8298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0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25.79</v>
      </c>
      <c r="AG114" s="14">
        <v>43.0661</v>
      </c>
      <c r="AH114" s="29">
        <v>0</v>
      </c>
      <c r="AI114" s="29">
        <v>25.79</v>
      </c>
      <c r="AJ114" s="29">
        <v>43.0661</v>
      </c>
      <c r="AK114" s="29">
        <v>0</v>
      </c>
      <c r="AL114" s="29">
        <v>0</v>
      </c>
      <c r="AM114" s="29">
        <v>0</v>
      </c>
      <c r="AN114" s="29">
        <v>0</v>
      </c>
      <c r="AO114" s="29">
        <v>32.742509999999996</v>
      </c>
      <c r="AP114" s="29">
        <v>0</v>
      </c>
      <c r="AQ114" s="29">
        <f aca="true" t="shared" si="49" ref="AQ114:AQ119">SUM(AR114:AR114)</f>
        <v>0</v>
      </c>
      <c r="AR114" s="29">
        <v>0</v>
      </c>
      <c r="AS114" s="29">
        <f aca="true" t="shared" si="50" ref="AS114:AS119">SUM(AT114)</f>
        <v>0</v>
      </c>
      <c r="AT114" s="29">
        <v>0</v>
      </c>
      <c r="AU114" s="29">
        <f t="shared" si="34"/>
        <v>0</v>
      </c>
      <c r="AV114" s="29"/>
      <c r="AW114" s="29">
        <v>0</v>
      </c>
      <c r="AX114" s="29">
        <f aca="true" t="shared" si="51" ref="AX114:AX119">SUM(AY114:AY114)</f>
        <v>0</v>
      </c>
      <c r="AY114" s="29">
        <v>0</v>
      </c>
    </row>
    <row r="115" spans="1:51" ht="13.5" customHeight="1">
      <c r="A115" s="30" t="s">
        <v>217</v>
      </c>
      <c r="B115" s="30"/>
      <c r="C115" s="30"/>
      <c r="D115" s="5" t="s">
        <v>42</v>
      </c>
      <c r="E115" s="5">
        <v>268.5787</v>
      </c>
      <c r="F115" s="14">
        <v>268.5787</v>
      </c>
      <c r="G115" s="14">
        <f t="shared" si="47"/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f t="shared" si="48"/>
        <v>268.5787</v>
      </c>
      <c r="N115" s="14">
        <v>12</v>
      </c>
      <c r="O115" s="14">
        <v>0.5984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3</v>
      </c>
      <c r="W115" s="14">
        <v>4</v>
      </c>
      <c r="X115" s="14">
        <v>14</v>
      </c>
      <c r="Y115" s="14">
        <v>8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226.9803</v>
      </c>
      <c r="AH115" s="29">
        <v>0</v>
      </c>
      <c r="AI115" s="29">
        <v>0</v>
      </c>
      <c r="AJ115" s="29">
        <v>226.9803</v>
      </c>
      <c r="AK115" s="29">
        <v>0</v>
      </c>
      <c r="AL115" s="29">
        <v>0</v>
      </c>
      <c r="AM115" s="29">
        <v>0</v>
      </c>
      <c r="AN115" s="29">
        <v>0</v>
      </c>
      <c r="AO115" s="29">
        <v>0</v>
      </c>
      <c r="AP115" s="29">
        <v>0</v>
      </c>
      <c r="AQ115" s="29">
        <f t="shared" si="49"/>
        <v>0</v>
      </c>
      <c r="AR115" s="29">
        <v>0</v>
      </c>
      <c r="AS115" s="29">
        <f t="shared" si="50"/>
        <v>0</v>
      </c>
      <c r="AT115" s="29">
        <v>0</v>
      </c>
      <c r="AU115" s="29">
        <f t="shared" si="34"/>
        <v>0</v>
      </c>
      <c r="AV115" s="29"/>
      <c r="AW115" s="29">
        <v>0</v>
      </c>
      <c r="AX115" s="29">
        <f t="shared" si="51"/>
        <v>0</v>
      </c>
      <c r="AY115" s="29">
        <v>0</v>
      </c>
    </row>
    <row r="116" spans="1:51" ht="13.5" customHeight="1">
      <c r="A116" s="30" t="s">
        <v>218</v>
      </c>
      <c r="B116" s="30"/>
      <c r="C116" s="30"/>
      <c r="D116" s="5" t="s">
        <v>219</v>
      </c>
      <c r="E116" s="5">
        <v>4</v>
      </c>
      <c r="F116" s="14">
        <v>4</v>
      </c>
      <c r="G116" s="14">
        <f t="shared" si="47"/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f t="shared" si="48"/>
        <v>4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4</v>
      </c>
      <c r="AH116" s="29">
        <v>0</v>
      </c>
      <c r="AI116" s="29">
        <v>0</v>
      </c>
      <c r="AJ116" s="29">
        <v>4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f t="shared" si="49"/>
        <v>0</v>
      </c>
      <c r="AR116" s="29">
        <v>0</v>
      </c>
      <c r="AS116" s="29">
        <f t="shared" si="50"/>
        <v>0</v>
      </c>
      <c r="AT116" s="29">
        <v>0</v>
      </c>
      <c r="AU116" s="29">
        <f t="shared" si="34"/>
        <v>0</v>
      </c>
      <c r="AV116" s="29"/>
      <c r="AW116" s="29">
        <v>0</v>
      </c>
      <c r="AX116" s="29">
        <f t="shared" si="51"/>
        <v>0</v>
      </c>
      <c r="AY116" s="29">
        <v>0</v>
      </c>
    </row>
    <row r="117" spans="1:51" ht="13.5" customHeight="1">
      <c r="A117" s="30" t="s">
        <v>220</v>
      </c>
      <c r="B117" s="30"/>
      <c r="C117" s="30"/>
      <c r="D117" s="5" t="s">
        <v>221</v>
      </c>
      <c r="E117" s="5">
        <v>4</v>
      </c>
      <c r="F117" s="14">
        <v>4</v>
      </c>
      <c r="G117" s="14">
        <f t="shared" si="47"/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f t="shared" si="48"/>
        <v>4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0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4</v>
      </c>
      <c r="AH117" s="29">
        <v>0</v>
      </c>
      <c r="AI117" s="29">
        <v>0</v>
      </c>
      <c r="AJ117" s="29">
        <v>4</v>
      </c>
      <c r="AK117" s="29">
        <v>0</v>
      </c>
      <c r="AL117" s="29">
        <v>0</v>
      </c>
      <c r="AM117" s="29">
        <v>0</v>
      </c>
      <c r="AN117" s="29">
        <v>0</v>
      </c>
      <c r="AO117" s="29">
        <v>0</v>
      </c>
      <c r="AP117" s="29">
        <v>0</v>
      </c>
      <c r="AQ117" s="29">
        <f t="shared" si="49"/>
        <v>0</v>
      </c>
      <c r="AR117" s="29">
        <v>0</v>
      </c>
      <c r="AS117" s="29">
        <f t="shared" si="50"/>
        <v>0</v>
      </c>
      <c r="AT117" s="29">
        <v>0</v>
      </c>
      <c r="AU117" s="29">
        <f t="shared" si="34"/>
        <v>0</v>
      </c>
      <c r="AV117" s="29"/>
      <c r="AW117" s="29">
        <v>0</v>
      </c>
      <c r="AX117" s="29">
        <f t="shared" si="51"/>
        <v>0</v>
      </c>
      <c r="AY117" s="29">
        <v>0</v>
      </c>
    </row>
    <row r="118" spans="1:51" ht="13.5" customHeight="1">
      <c r="A118" s="30" t="s">
        <v>222</v>
      </c>
      <c r="B118" s="30"/>
      <c r="C118" s="30"/>
      <c r="D118" s="5" t="s">
        <v>79</v>
      </c>
      <c r="E118" s="5">
        <v>76.18956999999999</v>
      </c>
      <c r="F118" s="14">
        <v>76.18956999999999</v>
      </c>
      <c r="G118" s="14">
        <f t="shared" si="47"/>
        <v>61.3426</v>
      </c>
      <c r="H118" s="14">
        <v>38.829</v>
      </c>
      <c r="I118" s="14">
        <v>20.9306</v>
      </c>
      <c r="J118" s="14">
        <v>0</v>
      </c>
      <c r="K118" s="14">
        <v>1.583</v>
      </c>
      <c r="L118" s="14">
        <v>0</v>
      </c>
      <c r="M118" s="14">
        <f t="shared" si="48"/>
        <v>9.9968</v>
      </c>
      <c r="N118" s="14">
        <v>1.0829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8.9139</v>
      </c>
      <c r="AH118" s="29">
        <v>0</v>
      </c>
      <c r="AI118" s="29">
        <v>0</v>
      </c>
      <c r="AJ118" s="29">
        <v>8.9139</v>
      </c>
      <c r="AK118" s="29">
        <v>0</v>
      </c>
      <c r="AL118" s="29">
        <v>0</v>
      </c>
      <c r="AM118" s="29">
        <v>0</v>
      </c>
      <c r="AN118" s="29">
        <v>0</v>
      </c>
      <c r="AO118" s="29">
        <v>4.850169999999999</v>
      </c>
      <c r="AP118" s="29">
        <v>0</v>
      </c>
      <c r="AQ118" s="29">
        <f t="shared" si="49"/>
        <v>0</v>
      </c>
      <c r="AR118" s="29">
        <v>0</v>
      </c>
      <c r="AS118" s="29">
        <f t="shared" si="50"/>
        <v>0</v>
      </c>
      <c r="AT118" s="29">
        <v>0</v>
      </c>
      <c r="AU118" s="29">
        <f t="shared" si="34"/>
        <v>0</v>
      </c>
      <c r="AV118" s="29"/>
      <c r="AW118" s="29">
        <v>0</v>
      </c>
      <c r="AX118" s="29">
        <f t="shared" si="51"/>
        <v>0</v>
      </c>
      <c r="AY118" s="29">
        <v>0</v>
      </c>
    </row>
    <row r="119" spans="1:51" ht="13.5" customHeight="1">
      <c r="A119" s="30" t="s">
        <v>223</v>
      </c>
      <c r="B119" s="30"/>
      <c r="C119" s="30"/>
      <c r="D119" s="5" t="s">
        <v>224</v>
      </c>
      <c r="E119" s="5">
        <v>521</v>
      </c>
      <c r="F119" s="14">
        <v>521</v>
      </c>
      <c r="G119" s="14">
        <f t="shared" si="47"/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f t="shared" si="48"/>
        <v>521</v>
      </c>
      <c r="N119" s="14">
        <v>115</v>
      </c>
      <c r="O119" s="14">
        <v>0</v>
      </c>
      <c r="P119" s="14">
        <v>0</v>
      </c>
      <c r="Q119" s="14">
        <v>35</v>
      </c>
      <c r="R119" s="14">
        <v>135</v>
      </c>
      <c r="S119" s="14">
        <v>0</v>
      </c>
      <c r="T119" s="14">
        <v>36</v>
      </c>
      <c r="U119" s="14">
        <v>0</v>
      </c>
      <c r="V119" s="14">
        <v>6</v>
      </c>
      <c r="W119" s="14">
        <v>3</v>
      </c>
      <c r="X119" s="14">
        <v>4</v>
      </c>
      <c r="Y119" s="14">
        <v>2</v>
      </c>
      <c r="Z119" s="14">
        <v>0</v>
      </c>
      <c r="AA119" s="14">
        <v>5</v>
      </c>
      <c r="AB119" s="14">
        <v>0</v>
      </c>
      <c r="AC119" s="14">
        <v>0</v>
      </c>
      <c r="AD119" s="14">
        <v>155</v>
      </c>
      <c r="AE119" s="14">
        <v>0</v>
      </c>
      <c r="AF119" s="14">
        <v>0</v>
      </c>
      <c r="AG119" s="14">
        <v>25</v>
      </c>
      <c r="AH119" s="29">
        <v>0</v>
      </c>
      <c r="AI119" s="29">
        <v>0</v>
      </c>
      <c r="AJ119" s="29">
        <v>25</v>
      </c>
      <c r="AK119" s="29">
        <v>0</v>
      </c>
      <c r="AL119" s="29">
        <v>0</v>
      </c>
      <c r="AM119" s="29">
        <v>0</v>
      </c>
      <c r="AN119" s="29">
        <v>0</v>
      </c>
      <c r="AO119" s="29">
        <v>0</v>
      </c>
      <c r="AP119" s="29">
        <v>0</v>
      </c>
      <c r="AQ119" s="29">
        <f t="shared" si="49"/>
        <v>0</v>
      </c>
      <c r="AR119" s="29">
        <v>0</v>
      </c>
      <c r="AS119" s="29">
        <f t="shared" si="50"/>
        <v>0</v>
      </c>
      <c r="AT119" s="29">
        <v>0</v>
      </c>
      <c r="AU119" s="29">
        <f t="shared" si="34"/>
        <v>0</v>
      </c>
      <c r="AV119" s="29"/>
      <c r="AW119" s="29">
        <v>0</v>
      </c>
      <c r="AX119" s="29">
        <f t="shared" si="51"/>
        <v>0</v>
      </c>
      <c r="AY119" s="29">
        <v>0</v>
      </c>
    </row>
    <row r="120" spans="1:51" ht="13.5" customHeight="1">
      <c r="A120" s="30" t="s">
        <v>225</v>
      </c>
      <c r="B120" s="30"/>
      <c r="C120" s="30"/>
      <c r="D120" s="5" t="s">
        <v>226</v>
      </c>
      <c r="E120" s="5">
        <v>3197.738453</v>
      </c>
      <c r="F120" s="14">
        <f aca="true" t="shared" si="52" ref="F120:AP120">SUM(F121:F125)</f>
        <v>3197.738453</v>
      </c>
      <c r="G120" s="14">
        <f t="shared" si="52"/>
        <v>1345.9325</v>
      </c>
      <c r="H120" s="14">
        <f t="shared" si="52"/>
        <v>604.6315999999999</v>
      </c>
      <c r="I120" s="14">
        <f t="shared" si="52"/>
        <v>693.1754</v>
      </c>
      <c r="J120" s="14">
        <f t="shared" si="52"/>
        <v>15.0944</v>
      </c>
      <c r="K120" s="14">
        <f t="shared" si="52"/>
        <v>3.4411</v>
      </c>
      <c r="L120" s="14">
        <f t="shared" si="52"/>
        <v>29.59</v>
      </c>
      <c r="M120" s="14">
        <f t="shared" si="52"/>
        <v>1755.2460629999998</v>
      </c>
      <c r="N120" s="14">
        <f t="shared" si="52"/>
        <v>174.187672</v>
      </c>
      <c r="O120" s="14">
        <f t="shared" si="52"/>
        <v>47</v>
      </c>
      <c r="P120" s="14">
        <f t="shared" si="52"/>
        <v>0</v>
      </c>
      <c r="Q120" s="14">
        <f t="shared" si="52"/>
        <v>50</v>
      </c>
      <c r="R120" s="14">
        <f t="shared" si="52"/>
        <v>231.49056000000002</v>
      </c>
      <c r="S120" s="14">
        <f t="shared" si="52"/>
        <v>0</v>
      </c>
      <c r="T120" s="14">
        <f t="shared" si="52"/>
        <v>45</v>
      </c>
      <c r="U120" s="14">
        <f t="shared" si="52"/>
        <v>0</v>
      </c>
      <c r="V120" s="14">
        <f t="shared" si="52"/>
        <v>83</v>
      </c>
      <c r="W120" s="14">
        <f t="shared" si="52"/>
        <v>11.68</v>
      </c>
      <c r="X120" s="14">
        <f t="shared" si="52"/>
        <v>40</v>
      </c>
      <c r="Y120" s="14">
        <f t="shared" si="52"/>
        <v>9</v>
      </c>
      <c r="Z120" s="14">
        <f t="shared" si="52"/>
        <v>19</v>
      </c>
      <c r="AA120" s="14">
        <f t="shared" si="52"/>
        <v>7</v>
      </c>
      <c r="AB120" s="14">
        <f t="shared" si="52"/>
        <v>0</v>
      </c>
      <c r="AC120" s="14">
        <f t="shared" si="52"/>
        <v>0</v>
      </c>
      <c r="AD120" s="14">
        <f t="shared" si="52"/>
        <v>0</v>
      </c>
      <c r="AE120" s="14">
        <f t="shared" si="52"/>
        <v>41.649926</v>
      </c>
      <c r="AF120" s="14">
        <f t="shared" si="52"/>
        <v>67.83500000000001</v>
      </c>
      <c r="AG120" s="14">
        <f t="shared" si="52"/>
        <v>928.402905</v>
      </c>
      <c r="AH120" s="29">
        <v>41.649926</v>
      </c>
      <c r="AI120" s="29">
        <v>67.83500000000001</v>
      </c>
      <c r="AJ120" s="29">
        <v>928.402905</v>
      </c>
      <c r="AK120" s="29">
        <f t="shared" si="52"/>
        <v>0</v>
      </c>
      <c r="AL120" s="29">
        <f t="shared" si="52"/>
        <v>0</v>
      </c>
      <c r="AM120" s="29">
        <f t="shared" si="52"/>
        <v>0</v>
      </c>
      <c r="AN120" s="29">
        <f t="shared" si="52"/>
        <v>0</v>
      </c>
      <c r="AO120" s="29">
        <f t="shared" si="52"/>
        <v>96.55989</v>
      </c>
      <c r="AP120" s="29">
        <f t="shared" si="52"/>
        <v>0</v>
      </c>
      <c r="AQ120" s="29">
        <f>SUM(AQ121:AQ125)</f>
        <v>0</v>
      </c>
      <c r="AR120" s="29">
        <f>SUM(AR121:AR125)</f>
        <v>0</v>
      </c>
      <c r="AS120" s="29">
        <f>SUM(AS121:AS125)</f>
        <v>0</v>
      </c>
      <c r="AT120" s="29">
        <f>SUM(AT121:AT125)</f>
        <v>0</v>
      </c>
      <c r="AU120" s="29">
        <f t="shared" si="34"/>
        <v>0</v>
      </c>
      <c r="AV120" s="29"/>
      <c r="AW120" s="29">
        <f>SUM(AW121:AW125)</f>
        <v>0</v>
      </c>
      <c r="AX120" s="29">
        <f>SUM(AX121:AX125)</f>
        <v>0</v>
      </c>
      <c r="AY120" s="29">
        <f>SUM(AY121:AY125)</f>
        <v>0</v>
      </c>
    </row>
    <row r="121" spans="1:51" ht="13.5" customHeight="1">
      <c r="A121" s="30" t="s">
        <v>227</v>
      </c>
      <c r="B121" s="30"/>
      <c r="C121" s="30"/>
      <c r="D121" s="5" t="s">
        <v>40</v>
      </c>
      <c r="E121" s="5">
        <v>1844.8734400000003</v>
      </c>
      <c r="F121" s="14">
        <v>1844.8734400000003</v>
      </c>
      <c r="G121" s="14">
        <f>SUM(H121:L121)</f>
        <v>1318.6082</v>
      </c>
      <c r="H121" s="14">
        <v>589.7324</v>
      </c>
      <c r="I121" s="14">
        <v>682.3754</v>
      </c>
      <c r="J121" s="14">
        <v>14.2944</v>
      </c>
      <c r="K121" s="14">
        <v>2.616</v>
      </c>
      <c r="L121" s="14">
        <v>29.59</v>
      </c>
      <c r="M121" s="14">
        <f>SUM(N121:AG121)</f>
        <v>431.67298</v>
      </c>
      <c r="N121" s="14">
        <v>87.78008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67.355</v>
      </c>
      <c r="AG121" s="14">
        <v>276.5379</v>
      </c>
      <c r="AH121" s="29">
        <v>0</v>
      </c>
      <c r="AI121" s="29">
        <v>67.355</v>
      </c>
      <c r="AJ121" s="29">
        <v>276.5379</v>
      </c>
      <c r="AK121" s="29">
        <v>0</v>
      </c>
      <c r="AL121" s="29">
        <v>0</v>
      </c>
      <c r="AM121" s="29">
        <v>0</v>
      </c>
      <c r="AN121" s="29">
        <v>0</v>
      </c>
      <c r="AO121" s="29">
        <v>94.59226</v>
      </c>
      <c r="AP121" s="29">
        <v>0</v>
      </c>
      <c r="AQ121" s="29">
        <f>SUM(AR121:AR121)</f>
        <v>0</v>
      </c>
      <c r="AR121" s="29">
        <v>0</v>
      </c>
      <c r="AS121" s="29">
        <f>SUM(AT121)</f>
        <v>0</v>
      </c>
      <c r="AT121" s="29">
        <v>0</v>
      </c>
      <c r="AU121" s="29">
        <f t="shared" si="34"/>
        <v>0</v>
      </c>
      <c r="AV121" s="29"/>
      <c r="AW121" s="29">
        <v>0</v>
      </c>
      <c r="AX121" s="29">
        <f>SUM(AY121:AY121)</f>
        <v>0</v>
      </c>
      <c r="AY121" s="29">
        <v>0</v>
      </c>
    </row>
    <row r="122" spans="1:51" ht="13.5" customHeight="1">
      <c r="A122" s="30" t="s">
        <v>228</v>
      </c>
      <c r="B122" s="30"/>
      <c r="C122" s="30"/>
      <c r="D122" s="5" t="s">
        <v>42</v>
      </c>
      <c r="E122" s="5">
        <v>652.463891</v>
      </c>
      <c r="F122" s="14">
        <v>652.463891</v>
      </c>
      <c r="G122" s="14">
        <f>SUM(H122:L122)</f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f>SUM(N122:AG122)</f>
        <v>652.463891</v>
      </c>
      <c r="N122" s="14">
        <v>29</v>
      </c>
      <c r="O122" s="14">
        <v>29</v>
      </c>
      <c r="P122" s="14">
        <v>0</v>
      </c>
      <c r="Q122" s="14">
        <v>30</v>
      </c>
      <c r="R122" s="14">
        <v>91.49056</v>
      </c>
      <c r="S122" s="14">
        <v>0</v>
      </c>
      <c r="T122" s="14">
        <v>0</v>
      </c>
      <c r="U122" s="14">
        <v>0</v>
      </c>
      <c r="V122" s="14">
        <v>40</v>
      </c>
      <c r="W122" s="14">
        <v>2</v>
      </c>
      <c r="X122" s="14">
        <v>32</v>
      </c>
      <c r="Y122" s="14">
        <v>2</v>
      </c>
      <c r="Z122" s="14">
        <v>19</v>
      </c>
      <c r="AA122" s="14">
        <v>0</v>
      </c>
      <c r="AB122" s="14">
        <v>0</v>
      </c>
      <c r="AC122" s="14">
        <v>0</v>
      </c>
      <c r="AD122" s="14">
        <v>0</v>
      </c>
      <c r="AE122" s="14">
        <v>34.999926</v>
      </c>
      <c r="AF122" s="14">
        <v>0</v>
      </c>
      <c r="AG122" s="14">
        <v>342.97340499999996</v>
      </c>
      <c r="AH122" s="29">
        <v>34.999926</v>
      </c>
      <c r="AI122" s="29">
        <v>0</v>
      </c>
      <c r="AJ122" s="29">
        <v>342.97340499999996</v>
      </c>
      <c r="AK122" s="29">
        <v>0</v>
      </c>
      <c r="AL122" s="29">
        <v>0</v>
      </c>
      <c r="AM122" s="29">
        <v>0</v>
      </c>
      <c r="AN122" s="29">
        <v>0</v>
      </c>
      <c r="AO122" s="29">
        <v>0</v>
      </c>
      <c r="AP122" s="29">
        <v>0</v>
      </c>
      <c r="AQ122" s="29">
        <f>SUM(AR122:AR122)</f>
        <v>0</v>
      </c>
      <c r="AR122" s="29">
        <v>0</v>
      </c>
      <c r="AS122" s="29">
        <f>SUM(AT122)</f>
        <v>0</v>
      </c>
      <c r="AT122" s="29">
        <v>0</v>
      </c>
      <c r="AU122" s="29">
        <f t="shared" si="34"/>
        <v>0</v>
      </c>
      <c r="AV122" s="29"/>
      <c r="AW122" s="29">
        <v>0</v>
      </c>
      <c r="AX122" s="29">
        <f>SUM(AY122:AY122)</f>
        <v>0</v>
      </c>
      <c r="AY122" s="29">
        <v>0</v>
      </c>
    </row>
    <row r="123" spans="1:51" ht="13.5" customHeight="1">
      <c r="A123" s="30" t="s">
        <v>229</v>
      </c>
      <c r="B123" s="30"/>
      <c r="C123" s="30"/>
      <c r="D123" s="5" t="s">
        <v>230</v>
      </c>
      <c r="E123" s="5">
        <v>159.549192</v>
      </c>
      <c r="F123" s="14">
        <v>159.549192</v>
      </c>
      <c r="G123" s="14">
        <f>SUM(H123:L123)</f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f>SUM(N123:AG123)</f>
        <v>159.549192</v>
      </c>
      <c r="N123" s="14">
        <v>6.327592</v>
      </c>
      <c r="O123" s="14">
        <v>8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27</v>
      </c>
      <c r="W123" s="14">
        <v>9.68</v>
      </c>
      <c r="X123" s="14">
        <v>6</v>
      </c>
      <c r="Y123" s="14">
        <v>7</v>
      </c>
      <c r="Z123" s="14">
        <v>0</v>
      </c>
      <c r="AA123" s="14">
        <v>7</v>
      </c>
      <c r="AB123" s="14">
        <v>0</v>
      </c>
      <c r="AC123" s="14">
        <v>0</v>
      </c>
      <c r="AD123" s="14">
        <v>0</v>
      </c>
      <c r="AE123" s="14">
        <v>6.65</v>
      </c>
      <c r="AF123" s="14">
        <v>0</v>
      </c>
      <c r="AG123" s="14">
        <v>81.8916</v>
      </c>
      <c r="AH123" s="29">
        <v>6.65</v>
      </c>
      <c r="AI123" s="29">
        <v>0</v>
      </c>
      <c r="AJ123" s="29">
        <v>81.8916</v>
      </c>
      <c r="AK123" s="29">
        <v>0</v>
      </c>
      <c r="AL123" s="29">
        <v>0</v>
      </c>
      <c r="AM123" s="29">
        <v>0</v>
      </c>
      <c r="AN123" s="29">
        <v>0</v>
      </c>
      <c r="AO123" s="29">
        <v>0</v>
      </c>
      <c r="AP123" s="29">
        <v>0</v>
      </c>
      <c r="AQ123" s="29">
        <f>SUM(AR123:AR123)</f>
        <v>0</v>
      </c>
      <c r="AR123" s="29">
        <v>0</v>
      </c>
      <c r="AS123" s="29">
        <f>SUM(AT123)</f>
        <v>0</v>
      </c>
      <c r="AT123" s="29">
        <v>0</v>
      </c>
      <c r="AU123" s="29">
        <f t="shared" si="34"/>
        <v>0</v>
      </c>
      <c r="AV123" s="29"/>
      <c r="AW123" s="29">
        <v>0</v>
      </c>
      <c r="AX123" s="29">
        <f>SUM(AY123:AY123)</f>
        <v>0</v>
      </c>
      <c r="AY123" s="29">
        <v>0</v>
      </c>
    </row>
    <row r="124" spans="1:51" ht="13.5" customHeight="1">
      <c r="A124" s="30" t="s">
        <v>231</v>
      </c>
      <c r="B124" s="30"/>
      <c r="C124" s="30"/>
      <c r="D124" s="5" t="s">
        <v>79</v>
      </c>
      <c r="E124" s="5">
        <v>57.85193</v>
      </c>
      <c r="F124" s="14">
        <v>57.85193</v>
      </c>
      <c r="G124" s="14">
        <f>SUM(H124:L124)</f>
        <v>27.3243</v>
      </c>
      <c r="H124" s="14">
        <v>14.8992</v>
      </c>
      <c r="I124" s="14">
        <v>10.8</v>
      </c>
      <c r="J124" s="14">
        <v>0.8</v>
      </c>
      <c r="K124" s="14">
        <v>0.8251</v>
      </c>
      <c r="L124" s="14">
        <v>0</v>
      </c>
      <c r="M124" s="14">
        <f>SUM(N124:AG124)</f>
        <v>28.56</v>
      </c>
      <c r="N124" s="14">
        <v>1.08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0.48</v>
      </c>
      <c r="AG124" s="14">
        <v>27</v>
      </c>
      <c r="AH124" s="29">
        <v>0</v>
      </c>
      <c r="AI124" s="29">
        <v>0.48</v>
      </c>
      <c r="AJ124" s="29">
        <v>27</v>
      </c>
      <c r="AK124" s="29">
        <v>0</v>
      </c>
      <c r="AL124" s="29">
        <v>0</v>
      </c>
      <c r="AM124" s="29">
        <v>0</v>
      </c>
      <c r="AN124" s="29">
        <v>0</v>
      </c>
      <c r="AO124" s="29">
        <v>1.96763</v>
      </c>
      <c r="AP124" s="29">
        <v>0</v>
      </c>
      <c r="AQ124" s="29">
        <f>SUM(AR124:AR124)</f>
        <v>0</v>
      </c>
      <c r="AR124" s="29">
        <v>0</v>
      </c>
      <c r="AS124" s="29">
        <f>SUM(AT124)</f>
        <v>0</v>
      </c>
      <c r="AT124" s="29">
        <v>0</v>
      </c>
      <c r="AU124" s="29">
        <f t="shared" si="34"/>
        <v>0</v>
      </c>
      <c r="AV124" s="29"/>
      <c r="AW124" s="29">
        <v>0</v>
      </c>
      <c r="AX124" s="29">
        <f>SUM(AY124:AY124)</f>
        <v>0</v>
      </c>
      <c r="AY124" s="29">
        <v>0</v>
      </c>
    </row>
    <row r="125" spans="1:51" ht="13.5" customHeight="1">
      <c r="A125" s="30" t="s">
        <v>232</v>
      </c>
      <c r="B125" s="30"/>
      <c r="C125" s="30"/>
      <c r="D125" s="18" t="s">
        <v>1009</v>
      </c>
      <c r="E125" s="18">
        <v>483</v>
      </c>
      <c r="F125" s="14">
        <v>483</v>
      </c>
      <c r="G125" s="14">
        <f>SUM(H125:L125)</f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f>SUM(N125:AG125)</f>
        <v>483</v>
      </c>
      <c r="N125" s="14">
        <v>50</v>
      </c>
      <c r="O125" s="14">
        <v>10</v>
      </c>
      <c r="P125" s="14">
        <v>0</v>
      </c>
      <c r="Q125" s="14">
        <v>20</v>
      </c>
      <c r="R125" s="14">
        <v>140</v>
      </c>
      <c r="S125" s="14">
        <v>0</v>
      </c>
      <c r="T125" s="14">
        <v>45</v>
      </c>
      <c r="U125" s="14">
        <v>0</v>
      </c>
      <c r="V125" s="14">
        <v>16</v>
      </c>
      <c r="W125" s="14">
        <v>0</v>
      </c>
      <c r="X125" s="14">
        <v>2</v>
      </c>
      <c r="Y125" s="14">
        <v>0</v>
      </c>
      <c r="Z125" s="14">
        <v>0</v>
      </c>
      <c r="AA125" s="14">
        <v>0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200</v>
      </c>
      <c r="AH125" s="29">
        <v>0</v>
      </c>
      <c r="AI125" s="29">
        <v>0</v>
      </c>
      <c r="AJ125" s="29">
        <v>200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f>SUM(AR125:AR125)</f>
        <v>0</v>
      </c>
      <c r="AR125" s="29">
        <v>0</v>
      </c>
      <c r="AS125" s="29">
        <f>SUM(AT125)</f>
        <v>0</v>
      </c>
      <c r="AT125" s="29">
        <v>0</v>
      </c>
      <c r="AU125" s="29">
        <f t="shared" si="34"/>
        <v>0</v>
      </c>
      <c r="AV125" s="29"/>
      <c r="AW125" s="29">
        <v>0</v>
      </c>
      <c r="AX125" s="29">
        <f>SUM(AY125:AY125)</f>
        <v>0</v>
      </c>
      <c r="AY125" s="29">
        <v>0</v>
      </c>
    </row>
    <row r="126" spans="1:51" ht="13.5" customHeight="1">
      <c r="A126" s="30" t="s">
        <v>233</v>
      </c>
      <c r="B126" s="30"/>
      <c r="C126" s="30"/>
      <c r="D126" s="5" t="s">
        <v>234</v>
      </c>
      <c r="E126" s="5">
        <v>754.337547</v>
      </c>
      <c r="F126" s="14">
        <f aca="true" t="shared" si="53" ref="F126:AP126">SUM(F127:F129)</f>
        <v>754.337547</v>
      </c>
      <c r="G126" s="14">
        <f t="shared" si="53"/>
        <v>347.67850000000004</v>
      </c>
      <c r="H126" s="14">
        <f t="shared" si="53"/>
        <v>156.4598</v>
      </c>
      <c r="I126" s="14">
        <f t="shared" si="53"/>
        <v>183.5537</v>
      </c>
      <c r="J126" s="14">
        <f t="shared" si="53"/>
        <v>0</v>
      </c>
      <c r="K126" s="14">
        <f t="shared" si="53"/>
        <v>0</v>
      </c>
      <c r="L126" s="14">
        <f t="shared" si="53"/>
        <v>7.665</v>
      </c>
      <c r="M126" s="14">
        <f t="shared" si="53"/>
        <v>380.297847</v>
      </c>
      <c r="N126" s="14">
        <f t="shared" si="53"/>
        <v>50.1638</v>
      </c>
      <c r="O126" s="14">
        <f t="shared" si="53"/>
        <v>0</v>
      </c>
      <c r="P126" s="14">
        <f t="shared" si="53"/>
        <v>0</v>
      </c>
      <c r="Q126" s="14">
        <f t="shared" si="53"/>
        <v>22</v>
      </c>
      <c r="R126" s="14">
        <f t="shared" si="53"/>
        <v>32</v>
      </c>
      <c r="S126" s="14">
        <f t="shared" si="53"/>
        <v>0</v>
      </c>
      <c r="T126" s="14">
        <f t="shared" si="53"/>
        <v>20</v>
      </c>
      <c r="U126" s="14">
        <f t="shared" si="53"/>
        <v>0</v>
      </c>
      <c r="V126" s="14">
        <f t="shared" si="53"/>
        <v>9</v>
      </c>
      <c r="W126" s="14">
        <f t="shared" si="53"/>
        <v>0</v>
      </c>
      <c r="X126" s="14">
        <f t="shared" si="53"/>
        <v>2</v>
      </c>
      <c r="Y126" s="14">
        <f t="shared" si="53"/>
        <v>8</v>
      </c>
      <c r="Z126" s="14">
        <f t="shared" si="53"/>
        <v>0</v>
      </c>
      <c r="AA126" s="14">
        <f t="shared" si="53"/>
        <v>0</v>
      </c>
      <c r="AB126" s="14">
        <f t="shared" si="53"/>
        <v>0</v>
      </c>
      <c r="AC126" s="14">
        <f t="shared" si="53"/>
        <v>0</v>
      </c>
      <c r="AD126" s="14">
        <f t="shared" si="53"/>
        <v>0</v>
      </c>
      <c r="AE126" s="14">
        <f t="shared" si="53"/>
        <v>0</v>
      </c>
      <c r="AF126" s="14">
        <f t="shared" si="53"/>
        <v>19.105</v>
      </c>
      <c r="AG126" s="14">
        <f t="shared" si="53"/>
        <v>218.029047</v>
      </c>
      <c r="AH126" s="29">
        <v>0</v>
      </c>
      <c r="AI126" s="29">
        <v>19.105</v>
      </c>
      <c r="AJ126" s="29">
        <v>218.029047</v>
      </c>
      <c r="AK126" s="29">
        <f t="shared" si="53"/>
        <v>0</v>
      </c>
      <c r="AL126" s="29">
        <f t="shared" si="53"/>
        <v>0</v>
      </c>
      <c r="AM126" s="29">
        <f t="shared" si="53"/>
        <v>0</v>
      </c>
      <c r="AN126" s="29">
        <f t="shared" si="53"/>
        <v>0</v>
      </c>
      <c r="AO126" s="29">
        <f t="shared" si="53"/>
        <v>26.3612</v>
      </c>
      <c r="AP126" s="29">
        <f t="shared" si="53"/>
        <v>0</v>
      </c>
      <c r="AQ126" s="29">
        <f>SUM(AQ127:AQ129)</f>
        <v>0</v>
      </c>
      <c r="AR126" s="29">
        <f>SUM(AR127:AR129)</f>
        <v>0</v>
      </c>
      <c r="AS126" s="29">
        <f>SUM(AS127:AS129)</f>
        <v>0</v>
      </c>
      <c r="AT126" s="29">
        <f>SUM(AT127:AT129)</f>
        <v>0</v>
      </c>
      <c r="AU126" s="29">
        <f t="shared" si="34"/>
        <v>0</v>
      </c>
      <c r="AV126" s="29"/>
      <c r="AW126" s="29">
        <f>SUM(AW127:AW129)</f>
        <v>0</v>
      </c>
      <c r="AX126" s="29">
        <f>SUM(AX127:AX129)</f>
        <v>0</v>
      </c>
      <c r="AY126" s="29">
        <f>SUM(AY127:AY129)</f>
        <v>0</v>
      </c>
    </row>
    <row r="127" spans="1:51" ht="13.5" customHeight="1">
      <c r="A127" s="30" t="s">
        <v>235</v>
      </c>
      <c r="B127" s="30"/>
      <c r="C127" s="30"/>
      <c r="D127" s="5" t="s">
        <v>40</v>
      </c>
      <c r="E127" s="5">
        <v>435.5444</v>
      </c>
      <c r="F127" s="14">
        <v>435.5444</v>
      </c>
      <c r="G127" s="14">
        <f>SUM(H127:L127)</f>
        <v>347.67850000000004</v>
      </c>
      <c r="H127" s="14">
        <v>156.4598</v>
      </c>
      <c r="I127" s="14">
        <v>183.5537</v>
      </c>
      <c r="J127" s="14">
        <v>0</v>
      </c>
      <c r="K127" s="14">
        <v>0</v>
      </c>
      <c r="L127" s="14">
        <v>7.665</v>
      </c>
      <c r="M127" s="14">
        <f>SUM(N127:AG127)</f>
        <v>61.5047</v>
      </c>
      <c r="N127" s="14">
        <v>7.1638</v>
      </c>
      <c r="O127" s="14">
        <v>0</v>
      </c>
      <c r="P127" s="14">
        <v>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19.105</v>
      </c>
      <c r="AG127" s="14">
        <v>35.2359</v>
      </c>
      <c r="AH127" s="29">
        <v>0</v>
      </c>
      <c r="AI127" s="29">
        <v>19.105</v>
      </c>
      <c r="AJ127" s="29">
        <v>35.2359</v>
      </c>
      <c r="AK127" s="29">
        <v>0</v>
      </c>
      <c r="AL127" s="29">
        <v>0</v>
      </c>
      <c r="AM127" s="29">
        <v>0</v>
      </c>
      <c r="AN127" s="29">
        <v>0</v>
      </c>
      <c r="AO127" s="29">
        <v>26.3612</v>
      </c>
      <c r="AP127" s="29">
        <v>0</v>
      </c>
      <c r="AQ127" s="29">
        <f>SUM(AR127:AR127)</f>
        <v>0</v>
      </c>
      <c r="AR127" s="29">
        <v>0</v>
      </c>
      <c r="AS127" s="29">
        <f>SUM(AT127)</f>
        <v>0</v>
      </c>
      <c r="AT127" s="29">
        <v>0</v>
      </c>
      <c r="AU127" s="29">
        <f t="shared" si="34"/>
        <v>0</v>
      </c>
      <c r="AV127" s="29"/>
      <c r="AW127" s="29">
        <v>0</v>
      </c>
      <c r="AX127" s="29">
        <f>SUM(AY127:AY127)</f>
        <v>0</v>
      </c>
      <c r="AY127" s="29">
        <v>0</v>
      </c>
    </row>
    <row r="128" spans="1:51" ht="13.5" customHeight="1">
      <c r="A128" s="30" t="s">
        <v>236</v>
      </c>
      <c r="B128" s="30"/>
      <c r="C128" s="30"/>
      <c r="D128" s="5" t="s">
        <v>42</v>
      </c>
      <c r="E128" s="5">
        <v>135.793147</v>
      </c>
      <c r="F128" s="14">
        <v>135.793147</v>
      </c>
      <c r="G128" s="14">
        <f>SUM(H128:L128)</f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f>SUM(N128:AG128)</f>
        <v>135.79314699999998</v>
      </c>
      <c r="N128" s="14">
        <v>7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9</v>
      </c>
      <c r="W128" s="14">
        <v>0</v>
      </c>
      <c r="X128" s="14">
        <v>2</v>
      </c>
      <c r="Y128" s="14">
        <v>8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109.79314699999999</v>
      </c>
      <c r="AH128" s="29">
        <v>0</v>
      </c>
      <c r="AI128" s="29">
        <v>0</v>
      </c>
      <c r="AJ128" s="29">
        <v>109.79314699999999</v>
      </c>
      <c r="AK128" s="29">
        <v>0</v>
      </c>
      <c r="AL128" s="29">
        <v>0</v>
      </c>
      <c r="AM128" s="29">
        <v>0</v>
      </c>
      <c r="AN128" s="29">
        <v>0</v>
      </c>
      <c r="AO128" s="29">
        <v>0</v>
      </c>
      <c r="AP128" s="29">
        <v>0</v>
      </c>
      <c r="AQ128" s="29">
        <f>SUM(AR128:AR128)</f>
        <v>0</v>
      </c>
      <c r="AR128" s="29">
        <v>0</v>
      </c>
      <c r="AS128" s="29">
        <f>SUM(AT128)</f>
        <v>0</v>
      </c>
      <c r="AT128" s="29">
        <v>0</v>
      </c>
      <c r="AU128" s="29">
        <f t="shared" si="34"/>
        <v>0</v>
      </c>
      <c r="AV128" s="29"/>
      <c r="AW128" s="29">
        <v>0</v>
      </c>
      <c r="AX128" s="29">
        <f>SUM(AY128:AY128)</f>
        <v>0</v>
      </c>
      <c r="AY128" s="29">
        <v>0</v>
      </c>
    </row>
    <row r="129" spans="1:51" ht="13.5" customHeight="1">
      <c r="A129" s="30" t="s">
        <v>237</v>
      </c>
      <c r="B129" s="30"/>
      <c r="C129" s="30"/>
      <c r="D129" s="5" t="s">
        <v>238</v>
      </c>
      <c r="E129" s="5">
        <v>183</v>
      </c>
      <c r="F129" s="14">
        <v>183</v>
      </c>
      <c r="G129" s="14">
        <f>SUM(H129:L129)</f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f>SUM(N129:AG129)</f>
        <v>183</v>
      </c>
      <c r="N129" s="14">
        <v>36</v>
      </c>
      <c r="O129" s="14">
        <v>0</v>
      </c>
      <c r="P129" s="14">
        <v>0</v>
      </c>
      <c r="Q129" s="14">
        <v>22</v>
      </c>
      <c r="R129" s="14">
        <v>32</v>
      </c>
      <c r="S129" s="14">
        <v>0</v>
      </c>
      <c r="T129" s="14">
        <v>20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73</v>
      </c>
      <c r="AH129" s="29">
        <v>0</v>
      </c>
      <c r="AI129" s="29">
        <v>0</v>
      </c>
      <c r="AJ129" s="29">
        <v>73</v>
      </c>
      <c r="AK129" s="29">
        <v>0</v>
      </c>
      <c r="AL129" s="29">
        <v>0</v>
      </c>
      <c r="AM129" s="29">
        <v>0</v>
      </c>
      <c r="AN129" s="29">
        <v>0</v>
      </c>
      <c r="AO129" s="29">
        <v>0</v>
      </c>
      <c r="AP129" s="29">
        <v>0</v>
      </c>
      <c r="AQ129" s="29">
        <f>SUM(AR129:AR129)</f>
        <v>0</v>
      </c>
      <c r="AR129" s="29">
        <v>0</v>
      </c>
      <c r="AS129" s="29">
        <f>SUM(AT129)</f>
        <v>0</v>
      </c>
      <c r="AT129" s="29">
        <v>0</v>
      </c>
      <c r="AU129" s="29">
        <f t="shared" si="34"/>
        <v>0</v>
      </c>
      <c r="AV129" s="29"/>
      <c r="AW129" s="29">
        <v>0</v>
      </c>
      <c r="AX129" s="29">
        <f>SUM(AY129:AY129)</f>
        <v>0</v>
      </c>
      <c r="AY129" s="29">
        <v>0</v>
      </c>
    </row>
    <row r="130" spans="1:51" ht="13.5" customHeight="1">
      <c r="A130" s="30" t="s">
        <v>239</v>
      </c>
      <c r="B130" s="30"/>
      <c r="C130" s="30"/>
      <c r="D130" s="5" t="s">
        <v>240</v>
      </c>
      <c r="E130" s="5">
        <v>407.16555800000003</v>
      </c>
      <c r="F130" s="14">
        <f aca="true" t="shared" si="54" ref="F130:AP130">SUM(F131:F133)</f>
        <v>407.16555800000003</v>
      </c>
      <c r="G130" s="14">
        <f t="shared" si="54"/>
        <v>220.201</v>
      </c>
      <c r="H130" s="14">
        <f t="shared" si="54"/>
        <v>93.049</v>
      </c>
      <c r="I130" s="14">
        <f t="shared" si="54"/>
        <v>122</v>
      </c>
      <c r="J130" s="14">
        <f t="shared" si="54"/>
        <v>0.284</v>
      </c>
      <c r="K130" s="14">
        <f t="shared" si="54"/>
        <v>0</v>
      </c>
      <c r="L130" s="14">
        <f t="shared" si="54"/>
        <v>4.868</v>
      </c>
      <c r="M130" s="14">
        <f t="shared" si="54"/>
        <v>187.048658</v>
      </c>
      <c r="N130" s="14">
        <f t="shared" si="54"/>
        <v>4.3324</v>
      </c>
      <c r="O130" s="14">
        <f t="shared" si="54"/>
        <v>0</v>
      </c>
      <c r="P130" s="14">
        <f t="shared" si="54"/>
        <v>0</v>
      </c>
      <c r="Q130" s="14">
        <f t="shared" si="54"/>
        <v>0</v>
      </c>
      <c r="R130" s="14">
        <f t="shared" si="54"/>
        <v>0</v>
      </c>
      <c r="S130" s="14">
        <f t="shared" si="54"/>
        <v>0</v>
      </c>
      <c r="T130" s="14">
        <f t="shared" si="54"/>
        <v>0</v>
      </c>
      <c r="U130" s="14">
        <f t="shared" si="54"/>
        <v>0</v>
      </c>
      <c r="V130" s="14">
        <f t="shared" si="54"/>
        <v>0</v>
      </c>
      <c r="W130" s="14">
        <f t="shared" si="54"/>
        <v>0</v>
      </c>
      <c r="X130" s="14">
        <f t="shared" si="54"/>
        <v>30</v>
      </c>
      <c r="Y130" s="14">
        <f t="shared" si="54"/>
        <v>6</v>
      </c>
      <c r="Z130" s="14">
        <f t="shared" si="54"/>
        <v>0</v>
      </c>
      <c r="AA130" s="14">
        <f t="shared" si="54"/>
        <v>0</v>
      </c>
      <c r="AB130" s="14">
        <f t="shared" si="54"/>
        <v>0</v>
      </c>
      <c r="AC130" s="14">
        <f t="shared" si="54"/>
        <v>0</v>
      </c>
      <c r="AD130" s="14">
        <f t="shared" si="54"/>
        <v>0</v>
      </c>
      <c r="AE130" s="14">
        <f t="shared" si="54"/>
        <v>0</v>
      </c>
      <c r="AF130" s="14">
        <f t="shared" si="54"/>
        <v>12.31</v>
      </c>
      <c r="AG130" s="14">
        <f t="shared" si="54"/>
        <v>134.40625799999998</v>
      </c>
      <c r="AH130" s="29">
        <v>0</v>
      </c>
      <c r="AI130" s="29">
        <v>12.31</v>
      </c>
      <c r="AJ130" s="29">
        <v>134.40625799999998</v>
      </c>
      <c r="AK130" s="29">
        <f t="shared" si="54"/>
        <v>0</v>
      </c>
      <c r="AL130" s="29">
        <f t="shared" si="54"/>
        <v>0</v>
      </c>
      <c r="AM130" s="29">
        <f t="shared" si="54"/>
        <v>0</v>
      </c>
      <c r="AN130" s="29">
        <f t="shared" si="54"/>
        <v>0</v>
      </c>
      <c r="AO130" s="29">
        <f t="shared" si="54"/>
        <v>0</v>
      </c>
      <c r="AP130" s="29">
        <f t="shared" si="54"/>
        <v>0</v>
      </c>
      <c r="AQ130" s="29">
        <f>SUM(AQ131:AQ133)</f>
        <v>0</v>
      </c>
      <c r="AR130" s="29">
        <f>SUM(AR131:AR133)</f>
        <v>0</v>
      </c>
      <c r="AS130" s="29">
        <f>SUM(AS131:AS133)</f>
        <v>0</v>
      </c>
      <c r="AT130" s="29">
        <f>SUM(AT131:AT133)</f>
        <v>0</v>
      </c>
      <c r="AU130" s="29">
        <f t="shared" si="34"/>
        <v>0</v>
      </c>
      <c r="AV130" s="29"/>
      <c r="AW130" s="29">
        <f>SUM(AW131:AW133)</f>
        <v>0</v>
      </c>
      <c r="AX130" s="29">
        <f>SUM(AX131:AX133)</f>
        <v>0</v>
      </c>
      <c r="AY130" s="29">
        <f>SUM(AY131:AY133)</f>
        <v>0</v>
      </c>
    </row>
    <row r="131" spans="1:51" ht="13.5" customHeight="1">
      <c r="A131" s="30" t="s">
        <v>241</v>
      </c>
      <c r="B131" s="30"/>
      <c r="C131" s="30"/>
      <c r="D131" s="5" t="s">
        <v>40</v>
      </c>
      <c r="E131" s="5">
        <v>258</v>
      </c>
      <c r="F131" s="14">
        <v>258</v>
      </c>
      <c r="G131" s="14">
        <f aca="true" t="shared" si="55" ref="G131:G141">SUM(H131:L131)</f>
        <v>220.201</v>
      </c>
      <c r="H131" s="14">
        <v>93.049</v>
      </c>
      <c r="I131" s="14">
        <v>122</v>
      </c>
      <c r="J131" s="14">
        <v>0.284</v>
      </c>
      <c r="K131" s="14">
        <v>0</v>
      </c>
      <c r="L131" s="14">
        <v>4.868</v>
      </c>
      <c r="M131" s="14">
        <f aca="true" t="shared" si="56" ref="M131:M141">SUM(N131:AG131)</f>
        <v>37.8831</v>
      </c>
      <c r="N131" s="14">
        <v>2.3324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12.31</v>
      </c>
      <c r="AG131" s="14">
        <v>23.2407</v>
      </c>
      <c r="AH131" s="29">
        <v>0</v>
      </c>
      <c r="AI131" s="29">
        <v>12.31</v>
      </c>
      <c r="AJ131" s="29">
        <v>23.2407</v>
      </c>
      <c r="AK131" s="29">
        <v>0</v>
      </c>
      <c r="AL131" s="29">
        <v>0</v>
      </c>
      <c r="AM131" s="29">
        <v>0</v>
      </c>
      <c r="AN131" s="29">
        <v>0</v>
      </c>
      <c r="AO131" s="29">
        <v>0</v>
      </c>
      <c r="AP131" s="29">
        <v>0</v>
      </c>
      <c r="AQ131" s="29">
        <f aca="true" t="shared" si="57" ref="AQ131:AQ141">SUM(AR131:AR131)</f>
        <v>0</v>
      </c>
      <c r="AR131" s="29">
        <v>0</v>
      </c>
      <c r="AS131" s="29">
        <f aca="true" t="shared" si="58" ref="AS131:AS141">SUM(AT131)</f>
        <v>0</v>
      </c>
      <c r="AT131" s="29">
        <v>0</v>
      </c>
      <c r="AU131" s="29">
        <f t="shared" si="34"/>
        <v>0</v>
      </c>
      <c r="AV131" s="29"/>
      <c r="AW131" s="29">
        <v>0</v>
      </c>
      <c r="AX131" s="29">
        <f aca="true" t="shared" si="59" ref="AX131:AX141">SUM(AY131:AY131)</f>
        <v>0</v>
      </c>
      <c r="AY131" s="29">
        <v>0</v>
      </c>
    </row>
    <row r="132" spans="1:51" ht="13.5" customHeight="1">
      <c r="A132" s="30" t="s">
        <v>242</v>
      </c>
      <c r="B132" s="30"/>
      <c r="C132" s="30"/>
      <c r="D132" s="5" t="s">
        <v>42</v>
      </c>
      <c r="E132" s="5">
        <v>113.40804399999999</v>
      </c>
      <c r="F132" s="14">
        <v>113.40804399999999</v>
      </c>
      <c r="G132" s="14">
        <f t="shared" si="55"/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f t="shared" si="56"/>
        <v>113.40804399999999</v>
      </c>
      <c r="N132" s="14">
        <v>2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30</v>
      </c>
      <c r="Y132" s="14">
        <v>6</v>
      </c>
      <c r="Z132" s="14">
        <v>0</v>
      </c>
      <c r="AA132" s="14">
        <v>0</v>
      </c>
      <c r="AB132" s="14">
        <v>0</v>
      </c>
      <c r="AC132" s="14">
        <v>0</v>
      </c>
      <c r="AD132" s="14">
        <v>0</v>
      </c>
      <c r="AE132" s="14">
        <v>0</v>
      </c>
      <c r="AF132" s="14">
        <v>0</v>
      </c>
      <c r="AG132" s="14">
        <v>75.40804399999999</v>
      </c>
      <c r="AH132" s="29">
        <v>0</v>
      </c>
      <c r="AI132" s="29">
        <v>0</v>
      </c>
      <c r="AJ132" s="29">
        <v>75.40804399999999</v>
      </c>
      <c r="AK132" s="29">
        <v>0</v>
      </c>
      <c r="AL132" s="29">
        <v>0</v>
      </c>
      <c r="AM132" s="29">
        <v>0</v>
      </c>
      <c r="AN132" s="29">
        <v>0</v>
      </c>
      <c r="AO132" s="29">
        <v>0</v>
      </c>
      <c r="AP132" s="29">
        <v>0</v>
      </c>
      <c r="AQ132" s="29">
        <f t="shared" si="57"/>
        <v>0</v>
      </c>
      <c r="AR132" s="29">
        <v>0</v>
      </c>
      <c r="AS132" s="29">
        <f t="shared" si="58"/>
        <v>0</v>
      </c>
      <c r="AT132" s="29">
        <v>0</v>
      </c>
      <c r="AU132" s="29">
        <f t="shared" si="34"/>
        <v>0</v>
      </c>
      <c r="AV132" s="29"/>
      <c r="AW132" s="29">
        <v>0</v>
      </c>
      <c r="AX132" s="29">
        <f t="shared" si="59"/>
        <v>0</v>
      </c>
      <c r="AY132" s="29">
        <v>0</v>
      </c>
    </row>
    <row r="133" spans="1:51" ht="13.5" customHeight="1">
      <c r="A133" s="30" t="s">
        <v>243</v>
      </c>
      <c r="B133" s="30"/>
      <c r="C133" s="30"/>
      <c r="D133" s="5" t="s">
        <v>244</v>
      </c>
      <c r="E133" s="5">
        <v>35.757514</v>
      </c>
      <c r="F133" s="14">
        <v>35.757514</v>
      </c>
      <c r="G133" s="14">
        <f t="shared" si="55"/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f t="shared" si="56"/>
        <v>35.757514</v>
      </c>
      <c r="N133" s="14">
        <v>0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35.757514</v>
      </c>
      <c r="AH133" s="29">
        <v>0</v>
      </c>
      <c r="AI133" s="29">
        <v>0</v>
      </c>
      <c r="AJ133" s="29">
        <v>35.757514</v>
      </c>
      <c r="AK133" s="29">
        <v>0</v>
      </c>
      <c r="AL133" s="29">
        <v>0</v>
      </c>
      <c r="AM133" s="29">
        <v>0</v>
      </c>
      <c r="AN133" s="29">
        <v>0</v>
      </c>
      <c r="AO133" s="29">
        <v>0</v>
      </c>
      <c r="AP133" s="29">
        <v>0</v>
      </c>
      <c r="AQ133" s="29">
        <f t="shared" si="57"/>
        <v>0</v>
      </c>
      <c r="AR133" s="29">
        <v>0</v>
      </c>
      <c r="AS133" s="29">
        <f t="shared" si="58"/>
        <v>0</v>
      </c>
      <c r="AT133" s="29">
        <v>0</v>
      </c>
      <c r="AU133" s="29">
        <f t="shared" si="34"/>
        <v>0</v>
      </c>
      <c r="AV133" s="29"/>
      <c r="AW133" s="29">
        <v>0</v>
      </c>
      <c r="AX133" s="29">
        <f t="shared" si="59"/>
        <v>0</v>
      </c>
      <c r="AY133" s="29">
        <v>0</v>
      </c>
    </row>
    <row r="134" spans="1:51" ht="13.5" customHeight="1">
      <c r="A134" s="30" t="s">
        <v>245</v>
      </c>
      <c r="B134" s="30"/>
      <c r="C134" s="30"/>
      <c r="D134" s="5" t="s">
        <v>246</v>
      </c>
      <c r="E134" s="5">
        <v>228.82735</v>
      </c>
      <c r="F134" s="14">
        <v>228.82735</v>
      </c>
      <c r="G134" s="14">
        <f t="shared" si="55"/>
        <v>99.41539999999999</v>
      </c>
      <c r="H134" s="14">
        <v>45.0395</v>
      </c>
      <c r="I134" s="14">
        <v>49.3009</v>
      </c>
      <c r="J134" s="14">
        <v>3</v>
      </c>
      <c r="K134" s="14">
        <v>0</v>
      </c>
      <c r="L134" s="14">
        <v>2.075</v>
      </c>
      <c r="M134" s="14">
        <f t="shared" si="56"/>
        <v>122.2952</v>
      </c>
      <c r="N134" s="14">
        <v>1.9992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19</v>
      </c>
      <c r="Y134" s="14">
        <v>8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4.3</v>
      </c>
      <c r="AG134" s="14">
        <v>88.996</v>
      </c>
      <c r="AH134" s="29">
        <v>0</v>
      </c>
      <c r="AI134" s="29">
        <v>4.3</v>
      </c>
      <c r="AJ134" s="29">
        <v>88.996</v>
      </c>
      <c r="AK134" s="29">
        <v>0</v>
      </c>
      <c r="AL134" s="29">
        <v>0</v>
      </c>
      <c r="AM134" s="29">
        <v>0</v>
      </c>
      <c r="AN134" s="29">
        <v>0</v>
      </c>
      <c r="AO134" s="29">
        <v>7.11675</v>
      </c>
      <c r="AP134" s="29">
        <v>0</v>
      </c>
      <c r="AQ134" s="29">
        <f t="shared" si="57"/>
        <v>0</v>
      </c>
      <c r="AR134" s="29">
        <v>0</v>
      </c>
      <c r="AS134" s="29">
        <f t="shared" si="58"/>
        <v>0</v>
      </c>
      <c r="AT134" s="29">
        <v>0</v>
      </c>
      <c r="AU134" s="29">
        <f t="shared" si="34"/>
        <v>0</v>
      </c>
      <c r="AV134" s="29"/>
      <c r="AW134" s="29">
        <v>0</v>
      </c>
      <c r="AX134" s="29">
        <f t="shared" si="59"/>
        <v>0</v>
      </c>
      <c r="AY134" s="29">
        <v>0</v>
      </c>
    </row>
    <row r="135" spans="1:51" ht="13.5" customHeight="1">
      <c r="A135" s="30" t="s">
        <v>247</v>
      </c>
      <c r="B135" s="30"/>
      <c r="C135" s="30"/>
      <c r="D135" s="5" t="s">
        <v>40</v>
      </c>
      <c r="E135" s="5">
        <v>122.82735</v>
      </c>
      <c r="F135" s="14">
        <v>122.82735</v>
      </c>
      <c r="G135" s="14">
        <f t="shared" si="55"/>
        <v>99.41539999999999</v>
      </c>
      <c r="H135" s="14">
        <v>45.0395</v>
      </c>
      <c r="I135" s="14">
        <v>49.3009</v>
      </c>
      <c r="J135" s="14">
        <v>3</v>
      </c>
      <c r="K135" s="14">
        <v>0</v>
      </c>
      <c r="L135" s="14">
        <v>2.075</v>
      </c>
      <c r="M135" s="14">
        <f t="shared" si="56"/>
        <v>16.2952</v>
      </c>
      <c r="N135" s="14">
        <v>1.9992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0</v>
      </c>
      <c r="AC135" s="14">
        <v>0</v>
      </c>
      <c r="AD135" s="14">
        <v>0</v>
      </c>
      <c r="AE135" s="14">
        <v>0</v>
      </c>
      <c r="AF135" s="14">
        <v>4.3</v>
      </c>
      <c r="AG135" s="14">
        <v>9.996</v>
      </c>
      <c r="AH135" s="29">
        <v>0</v>
      </c>
      <c r="AI135" s="29">
        <v>4.3</v>
      </c>
      <c r="AJ135" s="29">
        <v>9.996</v>
      </c>
      <c r="AK135" s="29">
        <v>0</v>
      </c>
      <c r="AL135" s="29">
        <v>0</v>
      </c>
      <c r="AM135" s="29">
        <v>0</v>
      </c>
      <c r="AN135" s="29">
        <v>0</v>
      </c>
      <c r="AO135" s="29">
        <v>7.11675</v>
      </c>
      <c r="AP135" s="29">
        <v>0</v>
      </c>
      <c r="AQ135" s="29">
        <f t="shared" si="57"/>
        <v>0</v>
      </c>
      <c r="AR135" s="29">
        <v>0</v>
      </c>
      <c r="AS135" s="29">
        <f t="shared" si="58"/>
        <v>0</v>
      </c>
      <c r="AT135" s="29">
        <v>0</v>
      </c>
      <c r="AU135" s="29">
        <f t="shared" si="34"/>
        <v>0</v>
      </c>
      <c r="AV135" s="29"/>
      <c r="AW135" s="29">
        <v>0</v>
      </c>
      <c r="AX135" s="29">
        <f t="shared" si="59"/>
        <v>0</v>
      </c>
      <c r="AY135" s="29">
        <v>0</v>
      </c>
    </row>
    <row r="136" spans="1:51" ht="13.5" customHeight="1">
      <c r="A136" s="30" t="s">
        <v>248</v>
      </c>
      <c r="B136" s="30"/>
      <c r="C136" s="30"/>
      <c r="D136" s="5" t="s">
        <v>42</v>
      </c>
      <c r="E136" s="5">
        <v>99</v>
      </c>
      <c r="F136" s="14">
        <v>99</v>
      </c>
      <c r="G136" s="14">
        <f t="shared" si="55"/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f t="shared" si="56"/>
        <v>99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17</v>
      </c>
      <c r="Y136" s="14">
        <v>8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74</v>
      </c>
      <c r="AH136" s="29">
        <v>0</v>
      </c>
      <c r="AI136" s="29">
        <v>0</v>
      </c>
      <c r="AJ136" s="29">
        <v>74</v>
      </c>
      <c r="AK136" s="29">
        <v>0</v>
      </c>
      <c r="AL136" s="29">
        <v>0</v>
      </c>
      <c r="AM136" s="29">
        <v>0</v>
      </c>
      <c r="AN136" s="29">
        <v>0</v>
      </c>
      <c r="AO136" s="29">
        <v>0</v>
      </c>
      <c r="AP136" s="29">
        <v>0</v>
      </c>
      <c r="AQ136" s="29">
        <f t="shared" si="57"/>
        <v>0</v>
      </c>
      <c r="AR136" s="29">
        <v>0</v>
      </c>
      <c r="AS136" s="29">
        <f t="shared" si="58"/>
        <v>0</v>
      </c>
      <c r="AT136" s="29">
        <v>0</v>
      </c>
      <c r="AU136" s="29">
        <f aca="true" t="shared" si="60" ref="AU136:AU141">SUM(AV136:AW136)</f>
        <v>0</v>
      </c>
      <c r="AV136" s="29"/>
      <c r="AW136" s="29">
        <v>0</v>
      </c>
      <c r="AX136" s="29">
        <f t="shared" si="59"/>
        <v>0</v>
      </c>
      <c r="AY136" s="29">
        <v>0</v>
      </c>
    </row>
    <row r="137" spans="1:51" ht="13.5" customHeight="1">
      <c r="A137" s="30" t="s">
        <v>249</v>
      </c>
      <c r="B137" s="30"/>
      <c r="C137" s="30"/>
      <c r="D137" s="5" t="s">
        <v>250</v>
      </c>
      <c r="E137" s="5">
        <v>7</v>
      </c>
      <c r="F137" s="14">
        <v>7</v>
      </c>
      <c r="G137" s="14">
        <f t="shared" si="55"/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f t="shared" si="56"/>
        <v>7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0</v>
      </c>
      <c r="U137" s="14">
        <v>0</v>
      </c>
      <c r="V137" s="14">
        <v>0</v>
      </c>
      <c r="W137" s="14">
        <v>0</v>
      </c>
      <c r="X137" s="14">
        <v>2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5</v>
      </c>
      <c r="AH137" s="29">
        <v>0</v>
      </c>
      <c r="AI137" s="29">
        <v>0</v>
      </c>
      <c r="AJ137" s="29">
        <v>5</v>
      </c>
      <c r="AK137" s="29">
        <v>0</v>
      </c>
      <c r="AL137" s="29">
        <v>0</v>
      </c>
      <c r="AM137" s="29">
        <v>0</v>
      </c>
      <c r="AN137" s="29">
        <v>0</v>
      </c>
      <c r="AO137" s="29">
        <v>0</v>
      </c>
      <c r="AP137" s="29">
        <v>0</v>
      </c>
      <c r="AQ137" s="29">
        <f t="shared" si="57"/>
        <v>0</v>
      </c>
      <c r="AR137" s="29">
        <v>0</v>
      </c>
      <c r="AS137" s="29">
        <f t="shared" si="58"/>
        <v>0</v>
      </c>
      <c r="AT137" s="29">
        <v>0</v>
      </c>
      <c r="AU137" s="29">
        <f t="shared" si="60"/>
        <v>0</v>
      </c>
      <c r="AV137" s="29"/>
      <c r="AW137" s="29">
        <v>0</v>
      </c>
      <c r="AX137" s="29">
        <f t="shared" si="59"/>
        <v>0</v>
      </c>
      <c r="AY137" s="29">
        <v>0</v>
      </c>
    </row>
    <row r="138" spans="1:51" ht="13.5" customHeight="1">
      <c r="A138" s="30" t="s">
        <v>251</v>
      </c>
      <c r="B138" s="30"/>
      <c r="C138" s="30"/>
      <c r="D138" s="5" t="s">
        <v>252</v>
      </c>
      <c r="E138" s="5">
        <v>17.2</v>
      </c>
      <c r="F138" s="14">
        <v>17.2</v>
      </c>
      <c r="G138" s="14">
        <f t="shared" si="55"/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f t="shared" si="56"/>
        <v>17.2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17.2</v>
      </c>
      <c r="AH138" s="29">
        <v>0</v>
      </c>
      <c r="AI138" s="29">
        <v>0</v>
      </c>
      <c r="AJ138" s="29">
        <v>17.2</v>
      </c>
      <c r="AK138" s="29">
        <v>0</v>
      </c>
      <c r="AL138" s="29">
        <v>0</v>
      </c>
      <c r="AM138" s="29">
        <v>0</v>
      </c>
      <c r="AN138" s="29">
        <v>0</v>
      </c>
      <c r="AO138" s="29">
        <v>0</v>
      </c>
      <c r="AP138" s="29">
        <v>0</v>
      </c>
      <c r="AQ138" s="29">
        <f t="shared" si="57"/>
        <v>0</v>
      </c>
      <c r="AR138" s="29">
        <v>0</v>
      </c>
      <c r="AS138" s="29">
        <f t="shared" si="58"/>
        <v>0</v>
      </c>
      <c r="AT138" s="29">
        <v>0</v>
      </c>
      <c r="AU138" s="29">
        <f t="shared" si="60"/>
        <v>0</v>
      </c>
      <c r="AV138" s="29"/>
      <c r="AW138" s="29">
        <v>0</v>
      </c>
      <c r="AX138" s="29">
        <f t="shared" si="59"/>
        <v>0</v>
      </c>
      <c r="AY138" s="29">
        <v>0</v>
      </c>
    </row>
    <row r="139" spans="1:51" ht="13.5" customHeight="1">
      <c r="A139" s="30" t="s">
        <v>253</v>
      </c>
      <c r="B139" s="30"/>
      <c r="C139" s="30"/>
      <c r="D139" s="5" t="s">
        <v>254</v>
      </c>
      <c r="E139" s="5">
        <v>17.2</v>
      </c>
      <c r="F139" s="14">
        <v>17.2</v>
      </c>
      <c r="G139" s="14">
        <f t="shared" si="55"/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f t="shared" si="56"/>
        <v>17.2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0</v>
      </c>
      <c r="AF139" s="14">
        <v>0</v>
      </c>
      <c r="AG139" s="14">
        <v>17.2</v>
      </c>
      <c r="AH139" s="29">
        <v>0</v>
      </c>
      <c r="AI139" s="29">
        <v>0</v>
      </c>
      <c r="AJ139" s="29">
        <v>17.2</v>
      </c>
      <c r="AK139" s="29">
        <v>0</v>
      </c>
      <c r="AL139" s="29">
        <v>0</v>
      </c>
      <c r="AM139" s="29">
        <v>0</v>
      </c>
      <c r="AN139" s="29">
        <v>0</v>
      </c>
      <c r="AO139" s="29">
        <v>0</v>
      </c>
      <c r="AP139" s="29">
        <v>0</v>
      </c>
      <c r="AQ139" s="29">
        <f t="shared" si="57"/>
        <v>0</v>
      </c>
      <c r="AR139" s="29">
        <v>0</v>
      </c>
      <c r="AS139" s="29">
        <f t="shared" si="58"/>
        <v>0</v>
      </c>
      <c r="AT139" s="29">
        <v>0</v>
      </c>
      <c r="AU139" s="29">
        <f t="shared" si="60"/>
        <v>0</v>
      </c>
      <c r="AV139" s="29"/>
      <c r="AW139" s="29">
        <v>0</v>
      </c>
      <c r="AX139" s="29">
        <f t="shared" si="59"/>
        <v>0</v>
      </c>
      <c r="AY139" s="29">
        <v>0</v>
      </c>
    </row>
    <row r="140" spans="1:51" ht="13.5" customHeight="1">
      <c r="A140" s="30" t="s">
        <v>255</v>
      </c>
      <c r="B140" s="30"/>
      <c r="C140" s="30"/>
      <c r="D140" s="5" t="s">
        <v>256</v>
      </c>
      <c r="E140" s="5">
        <v>92</v>
      </c>
      <c r="F140" s="14">
        <v>92</v>
      </c>
      <c r="G140" s="14">
        <f t="shared" si="55"/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f t="shared" si="56"/>
        <v>92</v>
      </c>
      <c r="N140" s="14">
        <v>90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2</v>
      </c>
      <c r="Y140" s="14">
        <v>0</v>
      </c>
      <c r="Z140" s="14">
        <v>0</v>
      </c>
      <c r="AA140" s="14">
        <v>0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/>
      <c r="AH140" s="29">
        <v>0</v>
      </c>
      <c r="AI140" s="29">
        <v>0</v>
      </c>
      <c r="AJ140" s="29"/>
      <c r="AK140" s="29">
        <v>0</v>
      </c>
      <c r="AL140" s="29">
        <v>0</v>
      </c>
      <c r="AM140" s="29">
        <v>0</v>
      </c>
      <c r="AN140" s="29">
        <v>0</v>
      </c>
      <c r="AO140" s="29">
        <v>0</v>
      </c>
      <c r="AP140" s="29">
        <v>0</v>
      </c>
      <c r="AQ140" s="29">
        <f t="shared" si="57"/>
        <v>0</v>
      </c>
      <c r="AR140" s="29">
        <v>0</v>
      </c>
      <c r="AS140" s="29">
        <f t="shared" si="58"/>
        <v>0</v>
      </c>
      <c r="AT140" s="29">
        <v>0</v>
      </c>
      <c r="AU140" s="29">
        <f t="shared" si="60"/>
        <v>0</v>
      </c>
      <c r="AV140" s="29"/>
      <c r="AW140" s="29">
        <v>0</v>
      </c>
      <c r="AX140" s="29">
        <f t="shared" si="59"/>
        <v>0</v>
      </c>
      <c r="AY140" s="29">
        <v>0</v>
      </c>
    </row>
    <row r="141" spans="1:51" ht="13.5" customHeight="1">
      <c r="A141" s="30" t="s">
        <v>257</v>
      </c>
      <c r="B141" s="30"/>
      <c r="C141" s="30"/>
      <c r="D141" s="5" t="s">
        <v>256</v>
      </c>
      <c r="E141" s="5">
        <v>92</v>
      </c>
      <c r="F141" s="14">
        <v>92</v>
      </c>
      <c r="G141" s="14">
        <f t="shared" si="55"/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f t="shared" si="56"/>
        <v>92</v>
      </c>
      <c r="N141" s="14">
        <v>90</v>
      </c>
      <c r="O141" s="14">
        <v>0</v>
      </c>
      <c r="P141" s="14">
        <v>0</v>
      </c>
      <c r="Q141" s="14">
        <v>0</v>
      </c>
      <c r="R141" s="14">
        <v>0</v>
      </c>
      <c r="S141" s="14">
        <v>0</v>
      </c>
      <c r="T141" s="14">
        <v>0</v>
      </c>
      <c r="U141" s="14">
        <v>0</v>
      </c>
      <c r="V141" s="14">
        <v>0</v>
      </c>
      <c r="W141" s="14">
        <v>0</v>
      </c>
      <c r="X141" s="14">
        <v>2</v>
      </c>
      <c r="Y141" s="14">
        <v>0</v>
      </c>
      <c r="Z141" s="14">
        <v>0</v>
      </c>
      <c r="AA141" s="14">
        <v>0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/>
      <c r="AH141" s="29">
        <v>0</v>
      </c>
      <c r="AI141" s="29">
        <v>0</v>
      </c>
      <c r="AJ141" s="29"/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f t="shared" si="57"/>
        <v>0</v>
      </c>
      <c r="AR141" s="29">
        <v>0</v>
      </c>
      <c r="AS141" s="29">
        <f t="shared" si="58"/>
        <v>0</v>
      </c>
      <c r="AT141" s="29">
        <v>0</v>
      </c>
      <c r="AU141" s="29">
        <f t="shared" si="60"/>
        <v>0</v>
      </c>
      <c r="AV141" s="29"/>
      <c r="AW141" s="29">
        <v>0</v>
      </c>
      <c r="AX141" s="29">
        <f t="shared" si="59"/>
        <v>0</v>
      </c>
      <c r="AY141" s="29">
        <v>0</v>
      </c>
    </row>
    <row r="142" spans="1:51" ht="13.5" customHeight="1">
      <c r="A142" s="30" t="s">
        <v>258</v>
      </c>
      <c r="B142" s="30"/>
      <c r="C142" s="30"/>
      <c r="D142" s="5" t="s">
        <v>259</v>
      </c>
      <c r="E142" s="5">
        <v>3646</v>
      </c>
      <c r="F142" s="14">
        <f aca="true" t="shared" si="61" ref="F142:AY142">SUM(F143)</f>
        <v>3646</v>
      </c>
      <c r="G142" s="14">
        <f t="shared" si="61"/>
        <v>0</v>
      </c>
      <c r="H142" s="14">
        <f t="shared" si="61"/>
        <v>0</v>
      </c>
      <c r="I142" s="14">
        <f t="shared" si="61"/>
        <v>0</v>
      </c>
      <c r="J142" s="14">
        <f t="shared" si="61"/>
        <v>0</v>
      </c>
      <c r="K142" s="14">
        <f t="shared" si="61"/>
        <v>0</v>
      </c>
      <c r="L142" s="14">
        <f t="shared" si="61"/>
        <v>0</v>
      </c>
      <c r="M142" s="14">
        <f t="shared" si="61"/>
        <v>3622</v>
      </c>
      <c r="N142" s="14">
        <f t="shared" si="61"/>
        <v>404</v>
      </c>
      <c r="O142" s="14">
        <f t="shared" si="61"/>
        <v>0</v>
      </c>
      <c r="P142" s="14">
        <f t="shared" si="61"/>
        <v>0</v>
      </c>
      <c r="Q142" s="14">
        <f t="shared" si="61"/>
        <v>200</v>
      </c>
      <c r="R142" s="14">
        <f t="shared" si="61"/>
        <v>865</v>
      </c>
      <c r="S142" s="14">
        <f t="shared" si="61"/>
        <v>0</v>
      </c>
      <c r="T142" s="14">
        <f t="shared" si="61"/>
        <v>0</v>
      </c>
      <c r="U142" s="14">
        <f t="shared" si="61"/>
        <v>37</v>
      </c>
      <c r="V142" s="14">
        <f t="shared" si="61"/>
        <v>0</v>
      </c>
      <c r="W142" s="14">
        <f t="shared" si="61"/>
        <v>0</v>
      </c>
      <c r="X142" s="14">
        <f t="shared" si="61"/>
        <v>0</v>
      </c>
      <c r="Y142" s="14">
        <f t="shared" si="61"/>
        <v>0</v>
      </c>
      <c r="Z142" s="14">
        <f t="shared" si="61"/>
        <v>203</v>
      </c>
      <c r="AA142" s="14">
        <f t="shared" si="61"/>
        <v>0</v>
      </c>
      <c r="AB142" s="14">
        <f t="shared" si="61"/>
        <v>0</v>
      </c>
      <c r="AC142" s="14">
        <f t="shared" si="61"/>
        <v>0</v>
      </c>
      <c r="AD142" s="14">
        <f t="shared" si="61"/>
        <v>0</v>
      </c>
      <c r="AE142" s="14">
        <f t="shared" si="61"/>
        <v>874</v>
      </c>
      <c r="AF142" s="14">
        <f t="shared" si="61"/>
        <v>300</v>
      </c>
      <c r="AG142" s="14">
        <f t="shared" si="61"/>
        <v>739</v>
      </c>
      <c r="AH142" s="29">
        <v>874</v>
      </c>
      <c r="AI142" s="29">
        <v>300</v>
      </c>
      <c r="AJ142" s="29">
        <v>739</v>
      </c>
      <c r="AK142" s="29">
        <f t="shared" si="61"/>
        <v>0</v>
      </c>
      <c r="AL142" s="29">
        <f t="shared" si="61"/>
        <v>0</v>
      </c>
      <c r="AM142" s="29">
        <f t="shared" si="61"/>
        <v>0</v>
      </c>
      <c r="AN142" s="29">
        <f t="shared" si="61"/>
        <v>0</v>
      </c>
      <c r="AO142" s="29">
        <f t="shared" si="61"/>
        <v>0</v>
      </c>
      <c r="AP142" s="29">
        <f t="shared" si="61"/>
        <v>0</v>
      </c>
      <c r="AQ142" s="29">
        <f t="shared" si="61"/>
        <v>0</v>
      </c>
      <c r="AR142" s="29">
        <f t="shared" si="61"/>
        <v>0</v>
      </c>
      <c r="AS142" s="29">
        <f t="shared" si="61"/>
        <v>0</v>
      </c>
      <c r="AT142" s="29">
        <f t="shared" si="61"/>
        <v>0</v>
      </c>
      <c r="AU142" s="29">
        <f t="shared" si="61"/>
        <v>24</v>
      </c>
      <c r="AV142" s="29">
        <f t="shared" si="61"/>
        <v>24</v>
      </c>
      <c r="AW142" s="29">
        <f t="shared" si="61"/>
        <v>0</v>
      </c>
      <c r="AX142" s="29">
        <f t="shared" si="61"/>
        <v>0</v>
      </c>
      <c r="AY142" s="29">
        <f t="shared" si="61"/>
        <v>0</v>
      </c>
    </row>
    <row r="143" spans="1:51" ht="13.5" customHeight="1">
      <c r="A143" s="30" t="s">
        <v>260</v>
      </c>
      <c r="B143" s="30"/>
      <c r="C143" s="30"/>
      <c r="D143" s="5" t="s">
        <v>259</v>
      </c>
      <c r="E143" s="5">
        <v>3646</v>
      </c>
      <c r="F143" s="14">
        <v>3646</v>
      </c>
      <c r="G143" s="14">
        <f aca="true" t="shared" si="62" ref="G143:G149">SUM(H143:L143)</f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f aca="true" t="shared" si="63" ref="M143:M149">SUM(N143:AG143)</f>
        <v>3622</v>
      </c>
      <c r="N143" s="14">
        <v>404</v>
      </c>
      <c r="O143" s="14">
        <v>0</v>
      </c>
      <c r="P143" s="14">
        <v>0</v>
      </c>
      <c r="Q143" s="14">
        <v>200</v>
      </c>
      <c r="R143" s="14">
        <v>865</v>
      </c>
      <c r="S143" s="14">
        <v>0</v>
      </c>
      <c r="T143" s="14">
        <v>0</v>
      </c>
      <c r="U143" s="14">
        <v>37</v>
      </c>
      <c r="V143" s="14">
        <v>0</v>
      </c>
      <c r="W143" s="14">
        <v>0</v>
      </c>
      <c r="X143" s="14">
        <v>0</v>
      </c>
      <c r="Y143" s="14">
        <v>0</v>
      </c>
      <c r="Z143" s="14">
        <v>203</v>
      </c>
      <c r="AA143" s="14">
        <v>0</v>
      </c>
      <c r="AB143" s="14">
        <v>0</v>
      </c>
      <c r="AC143" s="14">
        <v>0</v>
      </c>
      <c r="AD143" s="14">
        <v>0</v>
      </c>
      <c r="AE143" s="14">
        <v>874</v>
      </c>
      <c r="AF143" s="14">
        <v>300</v>
      </c>
      <c r="AG143" s="14">
        <v>739</v>
      </c>
      <c r="AH143" s="29">
        <v>874</v>
      </c>
      <c r="AI143" s="29">
        <v>300</v>
      </c>
      <c r="AJ143" s="29">
        <v>739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f aca="true" t="shared" si="64" ref="AQ143:AQ149">SUM(AR143:AR143)</f>
        <v>0</v>
      </c>
      <c r="AR143" s="29">
        <v>0</v>
      </c>
      <c r="AS143" s="29">
        <f aca="true" t="shared" si="65" ref="AS143:AS149">SUM(AT143)</f>
        <v>0</v>
      </c>
      <c r="AT143" s="29">
        <v>0</v>
      </c>
      <c r="AU143" s="29">
        <f aca="true" t="shared" si="66" ref="AU143:AU149">SUM(AV143:AW143)</f>
        <v>24</v>
      </c>
      <c r="AV143" s="29">
        <v>24</v>
      </c>
      <c r="AW143" s="29">
        <v>0</v>
      </c>
      <c r="AX143" s="29">
        <f aca="true" t="shared" si="67" ref="AX143:AX149">SUM(AY143:AY143)</f>
        <v>0</v>
      </c>
      <c r="AY143" s="29">
        <v>0</v>
      </c>
    </row>
    <row r="144" spans="1:51" ht="13.5" customHeight="1">
      <c r="A144" s="30" t="s">
        <v>261</v>
      </c>
      <c r="B144" s="30"/>
      <c r="C144" s="30"/>
      <c r="D144" s="5" t="s">
        <v>262</v>
      </c>
      <c r="E144" s="5">
        <v>0.16</v>
      </c>
      <c r="F144" s="14">
        <v>0.16</v>
      </c>
      <c r="G144" s="14">
        <f t="shared" si="62"/>
        <v>0.16</v>
      </c>
      <c r="H144" s="14">
        <v>0</v>
      </c>
      <c r="I144" s="14">
        <v>0</v>
      </c>
      <c r="J144" s="14">
        <v>0</v>
      </c>
      <c r="K144" s="14">
        <v>0</v>
      </c>
      <c r="L144" s="14">
        <v>0.16</v>
      </c>
      <c r="M144" s="14">
        <f t="shared" si="63"/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29">
        <v>0</v>
      </c>
      <c r="AI144" s="29">
        <v>0</v>
      </c>
      <c r="AJ144" s="29">
        <v>0</v>
      </c>
      <c r="AK144" s="29">
        <v>0</v>
      </c>
      <c r="AL144" s="29">
        <v>0</v>
      </c>
      <c r="AM144" s="29">
        <v>0</v>
      </c>
      <c r="AN144" s="29">
        <v>0</v>
      </c>
      <c r="AO144" s="29">
        <v>0</v>
      </c>
      <c r="AP144" s="29">
        <v>0</v>
      </c>
      <c r="AQ144" s="29">
        <f t="shared" si="64"/>
        <v>0</v>
      </c>
      <c r="AR144" s="29">
        <v>0</v>
      </c>
      <c r="AS144" s="29">
        <f t="shared" si="65"/>
        <v>0</v>
      </c>
      <c r="AT144" s="29">
        <v>0</v>
      </c>
      <c r="AU144" s="29">
        <f t="shared" si="66"/>
        <v>0</v>
      </c>
      <c r="AV144" s="29"/>
      <c r="AW144" s="29">
        <v>0</v>
      </c>
      <c r="AX144" s="29">
        <f t="shared" si="67"/>
        <v>0</v>
      </c>
      <c r="AY144" s="29">
        <v>0</v>
      </c>
    </row>
    <row r="145" spans="1:51" ht="13.5" customHeight="1">
      <c r="A145" s="30" t="s">
        <v>263</v>
      </c>
      <c r="B145" s="30"/>
      <c r="C145" s="30"/>
      <c r="D145" s="5" t="s">
        <v>264</v>
      </c>
      <c r="E145" s="5">
        <v>0.16</v>
      </c>
      <c r="F145" s="14">
        <v>0.16</v>
      </c>
      <c r="G145" s="14">
        <f t="shared" si="62"/>
        <v>0.16</v>
      </c>
      <c r="H145" s="14">
        <v>0</v>
      </c>
      <c r="I145" s="14">
        <v>0</v>
      </c>
      <c r="J145" s="14">
        <v>0</v>
      </c>
      <c r="K145" s="14">
        <v>0</v>
      </c>
      <c r="L145" s="14">
        <v>0.16</v>
      </c>
      <c r="M145" s="14">
        <f t="shared" si="63"/>
        <v>0</v>
      </c>
      <c r="N145" s="14">
        <v>0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0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29">
        <v>0</v>
      </c>
      <c r="AI145" s="29">
        <v>0</v>
      </c>
      <c r="AJ145" s="29">
        <v>0</v>
      </c>
      <c r="AK145" s="29">
        <v>0</v>
      </c>
      <c r="AL145" s="29">
        <v>0</v>
      </c>
      <c r="AM145" s="29">
        <v>0</v>
      </c>
      <c r="AN145" s="29">
        <v>0</v>
      </c>
      <c r="AO145" s="29">
        <v>0</v>
      </c>
      <c r="AP145" s="29">
        <v>0</v>
      </c>
      <c r="AQ145" s="29">
        <f t="shared" si="64"/>
        <v>0</v>
      </c>
      <c r="AR145" s="29">
        <v>0</v>
      </c>
      <c r="AS145" s="29">
        <f t="shared" si="65"/>
        <v>0</v>
      </c>
      <c r="AT145" s="29">
        <v>0</v>
      </c>
      <c r="AU145" s="29">
        <f t="shared" si="66"/>
        <v>0</v>
      </c>
      <c r="AV145" s="29"/>
      <c r="AW145" s="29">
        <v>0</v>
      </c>
      <c r="AX145" s="29">
        <f t="shared" si="67"/>
        <v>0</v>
      </c>
      <c r="AY145" s="29">
        <v>0</v>
      </c>
    </row>
    <row r="146" spans="1:51" ht="13.5" customHeight="1">
      <c r="A146" s="30" t="s">
        <v>266</v>
      </c>
      <c r="B146" s="30"/>
      <c r="C146" s="30"/>
      <c r="D146" s="5" t="s">
        <v>40</v>
      </c>
      <c r="E146" s="5">
        <v>0.16</v>
      </c>
      <c r="F146" s="14">
        <v>0.16</v>
      </c>
      <c r="G146" s="14">
        <f t="shared" si="62"/>
        <v>0.16</v>
      </c>
      <c r="H146" s="14">
        <v>0</v>
      </c>
      <c r="I146" s="14">
        <v>0</v>
      </c>
      <c r="J146" s="14">
        <v>0</v>
      </c>
      <c r="K146" s="14">
        <v>0</v>
      </c>
      <c r="L146" s="14">
        <v>0.16</v>
      </c>
      <c r="M146" s="14">
        <f t="shared" si="63"/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29">
        <v>0</v>
      </c>
      <c r="AI146" s="29">
        <v>0</v>
      </c>
      <c r="AJ146" s="29">
        <v>0</v>
      </c>
      <c r="AK146" s="29">
        <v>0</v>
      </c>
      <c r="AL146" s="29">
        <v>0</v>
      </c>
      <c r="AM146" s="29">
        <v>0</v>
      </c>
      <c r="AN146" s="29">
        <v>0</v>
      </c>
      <c r="AO146" s="29">
        <v>0</v>
      </c>
      <c r="AP146" s="29">
        <v>0</v>
      </c>
      <c r="AQ146" s="29">
        <f t="shared" si="64"/>
        <v>0</v>
      </c>
      <c r="AR146" s="29">
        <v>0</v>
      </c>
      <c r="AS146" s="29">
        <f t="shared" si="65"/>
        <v>0</v>
      </c>
      <c r="AT146" s="29">
        <v>0</v>
      </c>
      <c r="AU146" s="29">
        <f t="shared" si="66"/>
        <v>0</v>
      </c>
      <c r="AV146" s="29"/>
      <c r="AW146" s="29">
        <v>0</v>
      </c>
      <c r="AX146" s="29">
        <f t="shared" si="67"/>
        <v>0</v>
      </c>
      <c r="AY146" s="29">
        <v>0</v>
      </c>
    </row>
    <row r="147" spans="1:51" ht="13.5" customHeight="1">
      <c r="A147" s="30" t="s">
        <v>267</v>
      </c>
      <c r="B147" s="30"/>
      <c r="C147" s="30"/>
      <c r="D147" s="5" t="s">
        <v>268</v>
      </c>
      <c r="E147" s="5">
        <v>66.5</v>
      </c>
      <c r="F147" s="14">
        <v>66.5</v>
      </c>
      <c r="G147" s="14">
        <f t="shared" si="62"/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f t="shared" si="63"/>
        <v>66.5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66.5</v>
      </c>
      <c r="AH147" s="29">
        <v>0</v>
      </c>
      <c r="AI147" s="29">
        <v>0</v>
      </c>
      <c r="AJ147" s="29">
        <v>66.5</v>
      </c>
      <c r="AK147" s="29">
        <v>0</v>
      </c>
      <c r="AL147" s="29">
        <v>0</v>
      </c>
      <c r="AM147" s="29">
        <v>0</v>
      </c>
      <c r="AN147" s="29">
        <v>0</v>
      </c>
      <c r="AO147" s="29">
        <v>0</v>
      </c>
      <c r="AP147" s="29">
        <v>0</v>
      </c>
      <c r="AQ147" s="29">
        <f t="shared" si="64"/>
        <v>0</v>
      </c>
      <c r="AR147" s="29">
        <v>0</v>
      </c>
      <c r="AS147" s="29">
        <f t="shared" si="65"/>
        <v>0</v>
      </c>
      <c r="AT147" s="29">
        <v>0</v>
      </c>
      <c r="AU147" s="29">
        <f t="shared" si="66"/>
        <v>0</v>
      </c>
      <c r="AV147" s="29"/>
      <c r="AW147" s="29">
        <v>0</v>
      </c>
      <c r="AX147" s="29">
        <f t="shared" si="67"/>
        <v>0</v>
      </c>
      <c r="AY147" s="29">
        <v>0</v>
      </c>
    </row>
    <row r="148" spans="1:51" ht="13.5" customHeight="1">
      <c r="A148" s="30" t="s">
        <v>269</v>
      </c>
      <c r="B148" s="30"/>
      <c r="C148" s="30"/>
      <c r="D148" s="5" t="s">
        <v>270</v>
      </c>
      <c r="E148" s="5">
        <v>66.5</v>
      </c>
      <c r="F148" s="14">
        <v>66.5</v>
      </c>
      <c r="G148" s="14">
        <f t="shared" si="62"/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f t="shared" si="63"/>
        <v>66.5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66.5</v>
      </c>
      <c r="AH148" s="29">
        <v>0</v>
      </c>
      <c r="AI148" s="29">
        <v>0</v>
      </c>
      <c r="AJ148" s="29">
        <v>66.5</v>
      </c>
      <c r="AK148" s="29">
        <v>0</v>
      </c>
      <c r="AL148" s="29">
        <v>0</v>
      </c>
      <c r="AM148" s="29">
        <v>0</v>
      </c>
      <c r="AN148" s="29">
        <v>0</v>
      </c>
      <c r="AO148" s="29">
        <v>0</v>
      </c>
      <c r="AP148" s="29">
        <v>0</v>
      </c>
      <c r="AQ148" s="29">
        <f t="shared" si="64"/>
        <v>0</v>
      </c>
      <c r="AR148" s="29">
        <v>0</v>
      </c>
      <c r="AS148" s="29">
        <f t="shared" si="65"/>
        <v>0</v>
      </c>
      <c r="AT148" s="29">
        <v>0</v>
      </c>
      <c r="AU148" s="29">
        <f t="shared" si="66"/>
        <v>0</v>
      </c>
      <c r="AV148" s="29"/>
      <c r="AW148" s="29">
        <v>0</v>
      </c>
      <c r="AX148" s="29">
        <f t="shared" si="67"/>
        <v>0</v>
      </c>
      <c r="AY148" s="29">
        <v>0</v>
      </c>
    </row>
    <row r="149" spans="1:51" ht="13.5" customHeight="1">
      <c r="A149" s="30" t="s">
        <v>271</v>
      </c>
      <c r="B149" s="30"/>
      <c r="C149" s="30"/>
      <c r="D149" s="5" t="s">
        <v>270</v>
      </c>
      <c r="E149" s="5">
        <v>66.5</v>
      </c>
      <c r="F149" s="14">
        <v>66.5</v>
      </c>
      <c r="G149" s="14">
        <f t="shared" si="62"/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f t="shared" si="63"/>
        <v>66.5</v>
      </c>
      <c r="N149" s="14">
        <v>0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66.5</v>
      </c>
      <c r="AH149" s="29">
        <v>0</v>
      </c>
      <c r="AI149" s="29">
        <v>0</v>
      </c>
      <c r="AJ149" s="29">
        <v>66.5</v>
      </c>
      <c r="AK149" s="29">
        <v>0</v>
      </c>
      <c r="AL149" s="29">
        <v>0</v>
      </c>
      <c r="AM149" s="29">
        <v>0</v>
      </c>
      <c r="AN149" s="29">
        <v>0</v>
      </c>
      <c r="AO149" s="29">
        <v>0</v>
      </c>
      <c r="AP149" s="29">
        <v>0</v>
      </c>
      <c r="AQ149" s="29">
        <f t="shared" si="64"/>
        <v>0</v>
      </c>
      <c r="AR149" s="29">
        <v>0</v>
      </c>
      <c r="AS149" s="29">
        <f t="shared" si="65"/>
        <v>0</v>
      </c>
      <c r="AT149" s="29">
        <v>0</v>
      </c>
      <c r="AU149" s="29">
        <f t="shared" si="66"/>
        <v>0</v>
      </c>
      <c r="AV149" s="29"/>
      <c r="AW149" s="29">
        <v>0</v>
      </c>
      <c r="AX149" s="29">
        <f t="shared" si="67"/>
        <v>0</v>
      </c>
      <c r="AY149" s="29">
        <v>0</v>
      </c>
    </row>
    <row r="150" spans="1:51" ht="13.5" customHeight="1">
      <c r="A150" s="30" t="s">
        <v>272</v>
      </c>
      <c r="B150" s="30"/>
      <c r="C150" s="30"/>
      <c r="D150" s="5" t="s">
        <v>273</v>
      </c>
      <c r="E150" s="5">
        <v>39448.432173999994</v>
      </c>
      <c r="F150" s="14">
        <f aca="true" t="shared" si="68" ref="F150:AY150">SUM(F151,F155,F171,F173,F176,F186,F191,F194)</f>
        <v>39448.432173999994</v>
      </c>
      <c r="G150" s="14">
        <f t="shared" si="68"/>
        <v>11076.569103</v>
      </c>
      <c r="H150" s="14">
        <f t="shared" si="68"/>
        <v>4473.9191519999995</v>
      </c>
      <c r="I150" s="14">
        <f t="shared" si="68"/>
        <v>6102.813151</v>
      </c>
      <c r="J150" s="14">
        <f t="shared" si="68"/>
        <v>227.751</v>
      </c>
      <c r="K150" s="14">
        <f t="shared" si="68"/>
        <v>0</v>
      </c>
      <c r="L150" s="14">
        <f t="shared" si="68"/>
        <v>272.0858</v>
      </c>
      <c r="M150" s="14">
        <f t="shared" si="68"/>
        <v>20021.338407</v>
      </c>
      <c r="N150" s="14">
        <f t="shared" si="68"/>
        <v>1722.08333</v>
      </c>
      <c r="O150" s="14">
        <f t="shared" si="68"/>
        <v>3</v>
      </c>
      <c r="P150" s="14">
        <f t="shared" si="68"/>
        <v>0</v>
      </c>
      <c r="Q150" s="14">
        <f t="shared" si="68"/>
        <v>100</v>
      </c>
      <c r="R150" s="14">
        <f t="shared" si="68"/>
        <v>400</v>
      </c>
      <c r="S150" s="14">
        <f t="shared" si="68"/>
        <v>0</v>
      </c>
      <c r="T150" s="14">
        <f t="shared" si="68"/>
        <v>1000</v>
      </c>
      <c r="U150" s="14">
        <f t="shared" si="68"/>
        <v>0</v>
      </c>
      <c r="V150" s="14">
        <f t="shared" si="68"/>
        <v>37</v>
      </c>
      <c r="W150" s="14">
        <f t="shared" si="68"/>
        <v>7</v>
      </c>
      <c r="X150" s="14">
        <f t="shared" si="68"/>
        <v>4</v>
      </c>
      <c r="Y150" s="14">
        <f t="shared" si="68"/>
        <v>4</v>
      </c>
      <c r="Z150" s="14">
        <f t="shared" si="68"/>
        <v>186</v>
      </c>
      <c r="AA150" s="14">
        <f t="shared" si="68"/>
        <v>0</v>
      </c>
      <c r="AB150" s="14">
        <f t="shared" si="68"/>
        <v>0</v>
      </c>
      <c r="AC150" s="14">
        <f t="shared" si="68"/>
        <v>4</v>
      </c>
      <c r="AD150" s="14">
        <f t="shared" si="68"/>
        <v>0</v>
      </c>
      <c r="AE150" s="14">
        <f t="shared" si="68"/>
        <v>500</v>
      </c>
      <c r="AF150" s="14">
        <f t="shared" si="68"/>
        <v>973.3621</v>
      </c>
      <c r="AG150" s="14">
        <f t="shared" si="68"/>
        <v>15080.892977000001</v>
      </c>
      <c r="AH150" s="29">
        <v>500</v>
      </c>
      <c r="AI150" s="29">
        <v>973.3621</v>
      </c>
      <c r="AJ150" s="29">
        <v>15080.892977000001</v>
      </c>
      <c r="AK150" s="29">
        <f t="shared" si="68"/>
        <v>0</v>
      </c>
      <c r="AL150" s="29">
        <f t="shared" si="68"/>
        <v>0</v>
      </c>
      <c r="AM150" s="29">
        <f t="shared" si="68"/>
        <v>0</v>
      </c>
      <c r="AN150" s="29">
        <f t="shared" si="68"/>
        <v>0</v>
      </c>
      <c r="AO150" s="29">
        <f t="shared" si="68"/>
        <v>781.3237799999999</v>
      </c>
      <c r="AP150" s="29">
        <f t="shared" si="68"/>
        <v>0</v>
      </c>
      <c r="AQ150" s="29">
        <f t="shared" si="68"/>
        <v>0</v>
      </c>
      <c r="AR150" s="29">
        <f t="shared" si="68"/>
        <v>0</v>
      </c>
      <c r="AS150" s="29">
        <f t="shared" si="68"/>
        <v>80.125311</v>
      </c>
      <c r="AT150" s="29">
        <f t="shared" si="68"/>
        <v>80.125311</v>
      </c>
      <c r="AU150" s="29">
        <f t="shared" si="68"/>
        <v>7254.403764</v>
      </c>
      <c r="AV150" s="29">
        <f t="shared" si="68"/>
        <v>133</v>
      </c>
      <c r="AW150" s="29">
        <f t="shared" si="68"/>
        <v>7121.403764</v>
      </c>
      <c r="AX150" s="29">
        <f t="shared" si="68"/>
        <v>235.718473</v>
      </c>
      <c r="AY150" s="29">
        <f t="shared" si="68"/>
        <v>235.718473</v>
      </c>
    </row>
    <row r="151" spans="1:51" ht="13.5" customHeight="1">
      <c r="A151" s="30" t="s">
        <v>274</v>
      </c>
      <c r="B151" s="30"/>
      <c r="C151" s="30"/>
      <c r="D151" s="5" t="s">
        <v>275</v>
      </c>
      <c r="E151" s="5">
        <v>1326</v>
      </c>
      <c r="F151" s="14">
        <f>SUM(F152:F154)</f>
        <v>1326</v>
      </c>
      <c r="G151" s="14">
        <f>SUM(H151:L151)</f>
        <v>11</v>
      </c>
      <c r="H151" s="14">
        <f>SUM(H152:H154)</f>
        <v>0</v>
      </c>
      <c r="I151" s="14">
        <f>SUM(I152:I154)</f>
        <v>0</v>
      </c>
      <c r="J151" s="14">
        <f>SUM(J152:J154)</f>
        <v>0</v>
      </c>
      <c r="K151" s="14">
        <f>SUM(K152:K154)</f>
        <v>0</v>
      </c>
      <c r="L151" s="14">
        <f>SUM(L152:L154)</f>
        <v>11</v>
      </c>
      <c r="M151" s="14">
        <f>SUM(N151:AG151)</f>
        <v>1176.2</v>
      </c>
      <c r="N151" s="14">
        <f aca="true" t="shared" si="69" ref="N151:AG151">SUM(N152:N154)</f>
        <v>0</v>
      </c>
      <c r="O151" s="14">
        <f t="shared" si="69"/>
        <v>0</v>
      </c>
      <c r="P151" s="14">
        <f t="shared" si="69"/>
        <v>0</v>
      </c>
      <c r="Q151" s="14">
        <f t="shared" si="69"/>
        <v>0</v>
      </c>
      <c r="R151" s="14">
        <f t="shared" si="69"/>
        <v>0</v>
      </c>
      <c r="S151" s="14">
        <f t="shared" si="69"/>
        <v>0</v>
      </c>
      <c r="T151" s="14">
        <f t="shared" si="69"/>
        <v>0</v>
      </c>
      <c r="U151" s="14">
        <f t="shared" si="69"/>
        <v>0</v>
      </c>
      <c r="V151" s="14">
        <f t="shared" si="69"/>
        <v>0</v>
      </c>
      <c r="W151" s="14">
        <f t="shared" si="69"/>
        <v>0</v>
      </c>
      <c r="X151" s="14">
        <f t="shared" si="69"/>
        <v>0</v>
      </c>
      <c r="Y151" s="14">
        <f t="shared" si="69"/>
        <v>0</v>
      </c>
      <c r="Z151" s="14">
        <f t="shared" si="69"/>
        <v>0</v>
      </c>
      <c r="AA151" s="14">
        <f t="shared" si="69"/>
        <v>0</v>
      </c>
      <c r="AB151" s="14">
        <f t="shared" si="69"/>
        <v>0</v>
      </c>
      <c r="AC151" s="14">
        <f t="shared" si="69"/>
        <v>0</v>
      </c>
      <c r="AD151" s="14">
        <f t="shared" si="69"/>
        <v>0</v>
      </c>
      <c r="AE151" s="14">
        <f t="shared" si="69"/>
        <v>0</v>
      </c>
      <c r="AF151" s="14">
        <f t="shared" si="69"/>
        <v>0</v>
      </c>
      <c r="AG151" s="14">
        <f t="shared" si="69"/>
        <v>1176.2</v>
      </c>
      <c r="AH151" s="29">
        <v>0</v>
      </c>
      <c r="AI151" s="29">
        <v>0</v>
      </c>
      <c r="AJ151" s="29">
        <v>1176.2</v>
      </c>
      <c r="AK151" s="29">
        <f aca="true" t="shared" si="70" ref="AK151:AP151">SUM(AK152:AK154)</f>
        <v>0</v>
      </c>
      <c r="AL151" s="29">
        <f t="shared" si="70"/>
        <v>0</v>
      </c>
      <c r="AM151" s="29">
        <f t="shared" si="70"/>
        <v>0</v>
      </c>
      <c r="AN151" s="29">
        <f t="shared" si="70"/>
        <v>0</v>
      </c>
      <c r="AO151" s="29">
        <f t="shared" si="70"/>
        <v>0</v>
      </c>
      <c r="AP151" s="29">
        <f t="shared" si="70"/>
        <v>0</v>
      </c>
      <c r="AQ151" s="29">
        <f>SUM(AR151:AR151)</f>
        <v>0</v>
      </c>
      <c r="AR151" s="29">
        <f>SUM(AR152:AR154)</f>
        <v>0</v>
      </c>
      <c r="AS151" s="29">
        <f>SUM(AT151)</f>
        <v>0</v>
      </c>
      <c r="AT151" s="29">
        <f>SUM(AT152:AT154)</f>
        <v>0</v>
      </c>
      <c r="AU151" s="29">
        <f>SUM(AV151:AW151)</f>
        <v>139.191</v>
      </c>
      <c r="AV151" s="29"/>
      <c r="AW151" s="29">
        <f>SUM(AW152:AW154)</f>
        <v>139.191</v>
      </c>
      <c r="AX151" s="29">
        <f>SUM(AY151:AY151)</f>
        <v>0</v>
      </c>
      <c r="AY151" s="29">
        <f>SUM(AY152:AY154)</f>
        <v>0</v>
      </c>
    </row>
    <row r="152" spans="1:51" ht="13.5" customHeight="1">
      <c r="A152" s="30" t="s">
        <v>276</v>
      </c>
      <c r="B152" s="30"/>
      <c r="C152" s="30"/>
      <c r="D152" s="5" t="s">
        <v>277</v>
      </c>
      <c r="E152" s="5">
        <v>260</v>
      </c>
      <c r="F152" s="14">
        <v>260</v>
      </c>
      <c r="G152" s="14">
        <f>SUM(H152:L152)</f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f>SUM(N152:AG152)</f>
        <v>240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240</v>
      </c>
      <c r="AH152" s="29">
        <v>0</v>
      </c>
      <c r="AI152" s="29">
        <v>0</v>
      </c>
      <c r="AJ152" s="29">
        <v>240</v>
      </c>
      <c r="AK152" s="29">
        <v>0</v>
      </c>
      <c r="AL152" s="29">
        <v>0</v>
      </c>
      <c r="AM152" s="29">
        <v>0</v>
      </c>
      <c r="AN152" s="29">
        <v>0</v>
      </c>
      <c r="AO152" s="29">
        <v>0</v>
      </c>
      <c r="AP152" s="29">
        <v>0</v>
      </c>
      <c r="AQ152" s="29">
        <f>SUM(AR152:AR152)</f>
        <v>0</v>
      </c>
      <c r="AR152" s="29">
        <v>0</v>
      </c>
      <c r="AS152" s="29">
        <f>SUM(AT152)</f>
        <v>0</v>
      </c>
      <c r="AT152" s="29">
        <v>0</v>
      </c>
      <c r="AU152" s="29">
        <f>SUM(AV152:AW152)</f>
        <v>20</v>
      </c>
      <c r="AV152" s="29"/>
      <c r="AW152" s="29">
        <v>20</v>
      </c>
      <c r="AX152" s="29">
        <f>SUM(AY152:AY152)</f>
        <v>0</v>
      </c>
      <c r="AY152" s="29">
        <v>0</v>
      </c>
    </row>
    <row r="153" spans="1:51" ht="13.5" customHeight="1">
      <c r="A153" s="30" t="s">
        <v>278</v>
      </c>
      <c r="B153" s="30"/>
      <c r="C153" s="30"/>
      <c r="D153" s="5" t="s">
        <v>279</v>
      </c>
      <c r="E153" s="5">
        <v>771</v>
      </c>
      <c r="F153" s="14">
        <v>771</v>
      </c>
      <c r="G153" s="14">
        <f>SUM(H153:L153)</f>
        <v>11</v>
      </c>
      <c r="H153" s="14">
        <v>0</v>
      </c>
      <c r="I153" s="14">
        <v>0</v>
      </c>
      <c r="J153" s="14">
        <v>0</v>
      </c>
      <c r="K153" s="14">
        <v>0</v>
      </c>
      <c r="L153" s="14">
        <v>11</v>
      </c>
      <c r="M153" s="14">
        <f>SUM(N153:AG153)</f>
        <v>641.2</v>
      </c>
      <c r="N153" s="14">
        <v>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641.2</v>
      </c>
      <c r="AH153" s="29">
        <v>0</v>
      </c>
      <c r="AI153" s="29">
        <v>0</v>
      </c>
      <c r="AJ153" s="29">
        <v>641.2</v>
      </c>
      <c r="AK153" s="29">
        <v>0</v>
      </c>
      <c r="AL153" s="29">
        <v>0</v>
      </c>
      <c r="AM153" s="29">
        <v>0</v>
      </c>
      <c r="AN153" s="29">
        <v>0</v>
      </c>
      <c r="AO153" s="29">
        <v>0</v>
      </c>
      <c r="AP153" s="29">
        <v>0</v>
      </c>
      <c r="AQ153" s="29">
        <f>SUM(AR153:AR153)</f>
        <v>0</v>
      </c>
      <c r="AR153" s="29">
        <v>0</v>
      </c>
      <c r="AS153" s="29">
        <f>SUM(AT153)</f>
        <v>0</v>
      </c>
      <c r="AT153" s="29">
        <v>0</v>
      </c>
      <c r="AU153" s="29">
        <f>SUM(AV153:AW153)</f>
        <v>119.191</v>
      </c>
      <c r="AV153" s="29"/>
      <c r="AW153" s="29">
        <v>119.191</v>
      </c>
      <c r="AX153" s="29">
        <f>SUM(AY153:AY153)</f>
        <v>0</v>
      </c>
      <c r="AY153" s="29">
        <v>0</v>
      </c>
    </row>
    <row r="154" spans="1:51" ht="13.5" customHeight="1">
      <c r="A154" s="30" t="s">
        <v>280</v>
      </c>
      <c r="B154" s="30"/>
      <c r="C154" s="30"/>
      <c r="D154" s="5" t="s">
        <v>281</v>
      </c>
      <c r="E154" s="5">
        <v>295</v>
      </c>
      <c r="F154" s="14">
        <v>295</v>
      </c>
      <c r="G154" s="14">
        <f>SUM(H154:L154)</f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f>SUM(N154:AG154)</f>
        <v>295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295</v>
      </c>
      <c r="AH154" s="29">
        <v>0</v>
      </c>
      <c r="AI154" s="29">
        <v>0</v>
      </c>
      <c r="AJ154" s="29">
        <v>295</v>
      </c>
      <c r="AK154" s="29">
        <v>0</v>
      </c>
      <c r="AL154" s="29">
        <v>0</v>
      </c>
      <c r="AM154" s="29">
        <v>0</v>
      </c>
      <c r="AN154" s="29">
        <v>0</v>
      </c>
      <c r="AO154" s="29">
        <v>0</v>
      </c>
      <c r="AP154" s="29">
        <v>0</v>
      </c>
      <c r="AQ154" s="29">
        <f>SUM(AR154:AR154)</f>
        <v>0</v>
      </c>
      <c r="AR154" s="29">
        <v>0</v>
      </c>
      <c r="AS154" s="29">
        <f>SUM(AT154)</f>
        <v>0</v>
      </c>
      <c r="AT154" s="29">
        <v>0</v>
      </c>
      <c r="AU154" s="29">
        <f>SUM(AV154:AW154)</f>
        <v>0</v>
      </c>
      <c r="AV154" s="29"/>
      <c r="AW154" s="29">
        <v>0</v>
      </c>
      <c r="AX154" s="29">
        <f>SUM(AY154:AY154)</f>
        <v>0</v>
      </c>
      <c r="AY154" s="29">
        <v>0</v>
      </c>
    </row>
    <row r="155" spans="1:51" ht="13.5" customHeight="1">
      <c r="A155" s="30" t="s">
        <v>282</v>
      </c>
      <c r="B155" s="30"/>
      <c r="C155" s="30"/>
      <c r="D155" s="5" t="s">
        <v>283</v>
      </c>
      <c r="E155" s="5">
        <v>35665.75328</v>
      </c>
      <c r="F155" s="14">
        <f aca="true" t="shared" si="71" ref="F155:AY155">SUM(F156:F170)</f>
        <v>35665.75328</v>
      </c>
      <c r="G155" s="14">
        <f t="shared" si="71"/>
        <v>9933.036103</v>
      </c>
      <c r="H155" s="14">
        <f t="shared" si="71"/>
        <v>3966.4805520000004</v>
      </c>
      <c r="I155" s="14">
        <f t="shared" si="71"/>
        <v>5512.558751</v>
      </c>
      <c r="J155" s="14">
        <f t="shared" si="71"/>
        <v>214.251</v>
      </c>
      <c r="K155" s="14">
        <f t="shared" si="71"/>
        <v>0</v>
      </c>
      <c r="L155" s="14">
        <f t="shared" si="71"/>
        <v>239.7458</v>
      </c>
      <c r="M155" s="14">
        <f t="shared" si="71"/>
        <v>17740.905907</v>
      </c>
      <c r="N155" s="14">
        <f t="shared" si="71"/>
        <v>1663.08333</v>
      </c>
      <c r="O155" s="14">
        <f t="shared" si="71"/>
        <v>0</v>
      </c>
      <c r="P155" s="14">
        <f t="shared" si="71"/>
        <v>0</v>
      </c>
      <c r="Q155" s="14">
        <f t="shared" si="71"/>
        <v>100</v>
      </c>
      <c r="R155" s="14">
        <f t="shared" si="71"/>
        <v>400</v>
      </c>
      <c r="S155" s="14">
        <f t="shared" si="71"/>
        <v>0</v>
      </c>
      <c r="T155" s="14">
        <f t="shared" si="71"/>
        <v>1000</v>
      </c>
      <c r="U155" s="14">
        <f t="shared" si="71"/>
        <v>0</v>
      </c>
      <c r="V155" s="14">
        <f t="shared" si="71"/>
        <v>28</v>
      </c>
      <c r="W155" s="14">
        <f t="shared" si="71"/>
        <v>0</v>
      </c>
      <c r="X155" s="14">
        <f t="shared" si="71"/>
        <v>2</v>
      </c>
      <c r="Y155" s="14">
        <f t="shared" si="71"/>
        <v>2</v>
      </c>
      <c r="Z155" s="14">
        <f t="shared" si="71"/>
        <v>186</v>
      </c>
      <c r="AA155" s="14">
        <f t="shared" si="71"/>
        <v>0</v>
      </c>
      <c r="AB155" s="14">
        <f t="shared" si="71"/>
        <v>0</v>
      </c>
      <c r="AC155" s="14">
        <f t="shared" si="71"/>
        <v>4</v>
      </c>
      <c r="AD155" s="14">
        <f t="shared" si="71"/>
        <v>0</v>
      </c>
      <c r="AE155" s="14">
        <f t="shared" si="71"/>
        <v>500</v>
      </c>
      <c r="AF155" s="14">
        <f t="shared" si="71"/>
        <v>917.7271000000001</v>
      </c>
      <c r="AG155" s="14">
        <f t="shared" si="71"/>
        <v>12938.095477</v>
      </c>
      <c r="AH155" s="29">
        <v>500</v>
      </c>
      <c r="AI155" s="29">
        <v>917.7271000000001</v>
      </c>
      <c r="AJ155" s="29">
        <v>12938.095477</v>
      </c>
      <c r="AK155" s="29">
        <f t="shared" si="71"/>
        <v>0</v>
      </c>
      <c r="AL155" s="29">
        <f t="shared" si="71"/>
        <v>0</v>
      </c>
      <c r="AM155" s="29">
        <f t="shared" si="71"/>
        <v>0</v>
      </c>
      <c r="AN155" s="29">
        <f t="shared" si="71"/>
        <v>0</v>
      </c>
      <c r="AO155" s="29">
        <f t="shared" si="71"/>
        <v>702.88477</v>
      </c>
      <c r="AP155" s="29">
        <f t="shared" si="71"/>
        <v>0</v>
      </c>
      <c r="AQ155" s="29">
        <f t="shared" si="71"/>
        <v>0</v>
      </c>
      <c r="AR155" s="29">
        <f t="shared" si="71"/>
        <v>0</v>
      </c>
      <c r="AS155" s="29">
        <f t="shared" si="71"/>
        <v>0</v>
      </c>
      <c r="AT155" s="29">
        <f t="shared" si="71"/>
        <v>0</v>
      </c>
      <c r="AU155" s="29">
        <f t="shared" si="71"/>
        <v>7115.212764</v>
      </c>
      <c r="AV155" s="29">
        <f t="shared" si="71"/>
        <v>133</v>
      </c>
      <c r="AW155" s="29">
        <f t="shared" si="71"/>
        <v>6982.212764</v>
      </c>
      <c r="AX155" s="29">
        <f t="shared" si="71"/>
        <v>174.36939999999998</v>
      </c>
      <c r="AY155" s="29">
        <f t="shared" si="71"/>
        <v>174.36939999999998</v>
      </c>
    </row>
    <row r="156" spans="1:51" ht="13.5" customHeight="1">
      <c r="A156" s="30" t="s">
        <v>284</v>
      </c>
      <c r="B156" s="30"/>
      <c r="C156" s="30"/>
      <c r="D156" s="5" t="s">
        <v>40</v>
      </c>
      <c r="E156" s="5">
        <v>13785.602579999999</v>
      </c>
      <c r="F156" s="14">
        <v>13785.602579999999</v>
      </c>
      <c r="G156" s="14">
        <f aca="true" t="shared" si="72" ref="G156:G217">SUM(H156:L156)</f>
        <v>9933.036103</v>
      </c>
      <c r="H156" s="14">
        <v>3966.4805520000004</v>
      </c>
      <c r="I156" s="14">
        <v>5512.558751</v>
      </c>
      <c r="J156" s="14">
        <v>214.251</v>
      </c>
      <c r="K156" s="14">
        <v>0</v>
      </c>
      <c r="L156" s="14">
        <v>239.7458</v>
      </c>
      <c r="M156" s="14">
        <f aca="true" t="shared" si="73" ref="M156:M217">SUM(N156:AG156)</f>
        <v>3149.6817069999997</v>
      </c>
      <c r="N156" s="14">
        <v>158.08333000000002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417.7271</v>
      </c>
      <c r="AG156" s="14">
        <v>2573.8712769999997</v>
      </c>
      <c r="AH156" s="29">
        <v>0</v>
      </c>
      <c r="AI156" s="29">
        <v>417.7271</v>
      </c>
      <c r="AJ156" s="29">
        <v>2573.8712769999997</v>
      </c>
      <c r="AK156" s="29">
        <v>0</v>
      </c>
      <c r="AL156" s="29">
        <v>0</v>
      </c>
      <c r="AM156" s="29">
        <v>0</v>
      </c>
      <c r="AN156" s="29">
        <v>0</v>
      </c>
      <c r="AO156" s="29">
        <v>702.88477</v>
      </c>
      <c r="AP156" s="29">
        <v>0</v>
      </c>
      <c r="AQ156" s="29">
        <f aca="true" t="shared" si="74" ref="AQ156:AQ217">SUM(AR156:AR156)</f>
        <v>0</v>
      </c>
      <c r="AR156" s="29">
        <v>0</v>
      </c>
      <c r="AS156" s="29">
        <f aca="true" t="shared" si="75" ref="AS156:AS217">SUM(AT156)</f>
        <v>0</v>
      </c>
      <c r="AT156" s="29">
        <v>0</v>
      </c>
      <c r="AU156" s="29">
        <f aca="true" t="shared" si="76" ref="AU156:AU217">SUM(AV156:AW156)</f>
        <v>0</v>
      </c>
      <c r="AV156" s="29"/>
      <c r="AW156" s="29">
        <v>0</v>
      </c>
      <c r="AX156" s="29">
        <f aca="true" t="shared" si="77" ref="AX156:AX217">SUM(AY156:AY156)</f>
        <v>0</v>
      </c>
      <c r="AY156" s="29">
        <v>0</v>
      </c>
    </row>
    <row r="157" spans="1:51" ht="13.5" customHeight="1">
      <c r="A157" s="30" t="s">
        <v>285</v>
      </c>
      <c r="B157" s="30"/>
      <c r="C157" s="30"/>
      <c r="D157" s="5" t="s">
        <v>286</v>
      </c>
      <c r="E157" s="5">
        <v>1111</v>
      </c>
      <c r="F157" s="14">
        <v>1111</v>
      </c>
      <c r="G157" s="14">
        <f t="shared" si="72"/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f t="shared" si="73"/>
        <v>1111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1111</v>
      </c>
      <c r="AH157" s="29">
        <v>0</v>
      </c>
      <c r="AI157" s="29">
        <v>0</v>
      </c>
      <c r="AJ157" s="29">
        <v>1111</v>
      </c>
      <c r="AK157" s="29">
        <v>0</v>
      </c>
      <c r="AL157" s="29">
        <v>0</v>
      </c>
      <c r="AM157" s="29">
        <v>0</v>
      </c>
      <c r="AN157" s="29">
        <v>0</v>
      </c>
      <c r="AO157" s="29">
        <v>0</v>
      </c>
      <c r="AP157" s="29">
        <v>0</v>
      </c>
      <c r="AQ157" s="29">
        <f t="shared" si="74"/>
        <v>0</v>
      </c>
      <c r="AR157" s="29">
        <v>0</v>
      </c>
      <c r="AS157" s="29">
        <f t="shared" si="75"/>
        <v>0</v>
      </c>
      <c r="AT157" s="29">
        <v>0</v>
      </c>
      <c r="AU157" s="29">
        <f t="shared" si="76"/>
        <v>0</v>
      </c>
      <c r="AV157" s="29"/>
      <c r="AW157" s="29">
        <v>0</v>
      </c>
      <c r="AX157" s="29">
        <f t="shared" si="77"/>
        <v>0</v>
      </c>
      <c r="AY157" s="29">
        <v>0</v>
      </c>
    </row>
    <row r="158" spans="1:51" ht="13.5" customHeight="1">
      <c r="A158" s="30" t="s">
        <v>287</v>
      </c>
      <c r="B158" s="30"/>
      <c r="C158" s="30"/>
      <c r="D158" s="5" t="s">
        <v>288</v>
      </c>
      <c r="E158" s="5">
        <v>34</v>
      </c>
      <c r="F158" s="14">
        <v>34</v>
      </c>
      <c r="G158" s="14">
        <f t="shared" si="72"/>
        <v>0</v>
      </c>
      <c r="H158" s="14">
        <v>0</v>
      </c>
      <c r="I158" s="14">
        <v>0</v>
      </c>
      <c r="J158" s="14">
        <v>0</v>
      </c>
      <c r="K158" s="14">
        <v>0</v>
      </c>
      <c r="L158" s="14">
        <v>0</v>
      </c>
      <c r="M158" s="14">
        <f t="shared" si="73"/>
        <v>34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34</v>
      </c>
      <c r="AH158" s="29">
        <v>0</v>
      </c>
      <c r="AI158" s="29">
        <v>0</v>
      </c>
      <c r="AJ158" s="29">
        <v>34</v>
      </c>
      <c r="AK158" s="29">
        <v>0</v>
      </c>
      <c r="AL158" s="29">
        <v>0</v>
      </c>
      <c r="AM158" s="29">
        <v>0</v>
      </c>
      <c r="AN158" s="29">
        <v>0</v>
      </c>
      <c r="AO158" s="29">
        <v>0</v>
      </c>
      <c r="AP158" s="29">
        <v>0</v>
      </c>
      <c r="AQ158" s="29">
        <f t="shared" si="74"/>
        <v>0</v>
      </c>
      <c r="AR158" s="29">
        <v>0</v>
      </c>
      <c r="AS158" s="29">
        <f t="shared" si="75"/>
        <v>0</v>
      </c>
      <c r="AT158" s="29">
        <v>0</v>
      </c>
      <c r="AU158" s="29">
        <f t="shared" si="76"/>
        <v>0</v>
      </c>
      <c r="AV158" s="29"/>
      <c r="AW158" s="29">
        <v>0</v>
      </c>
      <c r="AX158" s="29">
        <f t="shared" si="77"/>
        <v>0</v>
      </c>
      <c r="AY158" s="29">
        <v>0</v>
      </c>
    </row>
    <row r="159" spans="1:51" ht="13.5" customHeight="1">
      <c r="A159" s="30" t="s">
        <v>289</v>
      </c>
      <c r="B159" s="30"/>
      <c r="C159" s="30"/>
      <c r="D159" s="5" t="s">
        <v>290</v>
      </c>
      <c r="E159" s="5">
        <v>181</v>
      </c>
      <c r="F159" s="14">
        <v>181</v>
      </c>
      <c r="G159" s="14">
        <f t="shared" si="72"/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f t="shared" si="73"/>
        <v>181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181</v>
      </c>
      <c r="AH159" s="29">
        <v>0</v>
      </c>
      <c r="AI159" s="29">
        <v>0</v>
      </c>
      <c r="AJ159" s="29">
        <v>181</v>
      </c>
      <c r="AK159" s="29">
        <v>0</v>
      </c>
      <c r="AL159" s="29">
        <v>0</v>
      </c>
      <c r="AM159" s="29">
        <v>0</v>
      </c>
      <c r="AN159" s="29">
        <v>0</v>
      </c>
      <c r="AO159" s="29">
        <v>0</v>
      </c>
      <c r="AP159" s="29">
        <v>0</v>
      </c>
      <c r="AQ159" s="29">
        <f t="shared" si="74"/>
        <v>0</v>
      </c>
      <c r="AR159" s="29">
        <v>0</v>
      </c>
      <c r="AS159" s="29">
        <f t="shared" si="75"/>
        <v>0</v>
      </c>
      <c r="AT159" s="29">
        <v>0</v>
      </c>
      <c r="AU159" s="29">
        <f t="shared" si="76"/>
        <v>0</v>
      </c>
      <c r="AV159" s="29"/>
      <c r="AW159" s="29">
        <v>0</v>
      </c>
      <c r="AX159" s="29">
        <f t="shared" si="77"/>
        <v>0</v>
      </c>
      <c r="AY159" s="29">
        <v>0</v>
      </c>
    </row>
    <row r="160" spans="1:51" ht="13.5" customHeight="1">
      <c r="A160" s="30" t="s">
        <v>291</v>
      </c>
      <c r="B160" s="30"/>
      <c r="C160" s="30"/>
      <c r="D160" s="5" t="s">
        <v>292</v>
      </c>
      <c r="E160" s="5">
        <v>35</v>
      </c>
      <c r="F160" s="14">
        <v>35</v>
      </c>
      <c r="G160" s="14">
        <f t="shared" si="72"/>
        <v>0</v>
      </c>
      <c r="H160" s="14">
        <v>0</v>
      </c>
      <c r="I160" s="14">
        <v>0</v>
      </c>
      <c r="J160" s="14">
        <v>0</v>
      </c>
      <c r="K160" s="14">
        <v>0</v>
      </c>
      <c r="L160" s="14">
        <v>0</v>
      </c>
      <c r="M160" s="14">
        <f t="shared" si="73"/>
        <v>35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35</v>
      </c>
      <c r="AH160" s="29">
        <v>0</v>
      </c>
      <c r="AI160" s="29">
        <v>0</v>
      </c>
      <c r="AJ160" s="29">
        <v>35</v>
      </c>
      <c r="AK160" s="29">
        <v>0</v>
      </c>
      <c r="AL160" s="29">
        <v>0</v>
      </c>
      <c r="AM160" s="29">
        <v>0</v>
      </c>
      <c r="AN160" s="29">
        <v>0</v>
      </c>
      <c r="AO160" s="29">
        <v>0</v>
      </c>
      <c r="AP160" s="29">
        <v>0</v>
      </c>
      <c r="AQ160" s="29">
        <f t="shared" si="74"/>
        <v>0</v>
      </c>
      <c r="AR160" s="29">
        <v>0</v>
      </c>
      <c r="AS160" s="29">
        <f t="shared" si="75"/>
        <v>0</v>
      </c>
      <c r="AT160" s="29">
        <v>0</v>
      </c>
      <c r="AU160" s="29">
        <f t="shared" si="76"/>
        <v>0</v>
      </c>
      <c r="AV160" s="29"/>
      <c r="AW160" s="29">
        <v>0</v>
      </c>
      <c r="AX160" s="29">
        <f t="shared" si="77"/>
        <v>0</v>
      </c>
      <c r="AY160" s="29">
        <v>0</v>
      </c>
    </row>
    <row r="161" spans="1:51" ht="13.5" customHeight="1">
      <c r="A161" s="30" t="s">
        <v>293</v>
      </c>
      <c r="B161" s="30"/>
      <c r="C161" s="30"/>
      <c r="D161" s="5" t="s">
        <v>294</v>
      </c>
      <c r="E161" s="5">
        <v>10</v>
      </c>
      <c r="F161" s="14">
        <v>10</v>
      </c>
      <c r="G161" s="14">
        <f t="shared" si="72"/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f t="shared" si="73"/>
        <v>10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0</v>
      </c>
      <c r="Y161" s="14">
        <v>0</v>
      </c>
      <c r="Z161" s="14">
        <v>0</v>
      </c>
      <c r="AA161" s="14">
        <v>0</v>
      </c>
      <c r="AB161" s="14">
        <v>0</v>
      </c>
      <c r="AC161" s="14">
        <v>0</v>
      </c>
      <c r="AD161" s="14">
        <v>0</v>
      </c>
      <c r="AE161" s="14">
        <v>0</v>
      </c>
      <c r="AF161" s="14">
        <v>0</v>
      </c>
      <c r="AG161" s="14">
        <v>10</v>
      </c>
      <c r="AH161" s="29">
        <v>0</v>
      </c>
      <c r="AI161" s="29">
        <v>0</v>
      </c>
      <c r="AJ161" s="29">
        <v>10</v>
      </c>
      <c r="AK161" s="29">
        <v>0</v>
      </c>
      <c r="AL161" s="29">
        <v>0</v>
      </c>
      <c r="AM161" s="29">
        <v>0</v>
      </c>
      <c r="AN161" s="29">
        <v>0</v>
      </c>
      <c r="AO161" s="29">
        <v>0</v>
      </c>
      <c r="AP161" s="29">
        <v>0</v>
      </c>
      <c r="AQ161" s="29">
        <f t="shared" si="74"/>
        <v>0</v>
      </c>
      <c r="AR161" s="29">
        <v>0</v>
      </c>
      <c r="AS161" s="29">
        <f t="shared" si="75"/>
        <v>0</v>
      </c>
      <c r="AT161" s="29">
        <v>0</v>
      </c>
      <c r="AU161" s="29">
        <f t="shared" si="76"/>
        <v>0</v>
      </c>
      <c r="AV161" s="29"/>
      <c r="AW161" s="29">
        <v>0</v>
      </c>
      <c r="AX161" s="29">
        <f t="shared" si="77"/>
        <v>0</v>
      </c>
      <c r="AY161" s="29">
        <v>0</v>
      </c>
    </row>
    <row r="162" spans="1:51" ht="13.5" customHeight="1">
      <c r="A162" s="30" t="s">
        <v>295</v>
      </c>
      <c r="B162" s="30"/>
      <c r="C162" s="30"/>
      <c r="D162" s="5" t="s">
        <v>296</v>
      </c>
      <c r="E162" s="5">
        <v>8</v>
      </c>
      <c r="F162" s="14">
        <v>8</v>
      </c>
      <c r="G162" s="14">
        <f t="shared" si="72"/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f t="shared" si="73"/>
        <v>8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8</v>
      </c>
      <c r="AH162" s="29">
        <v>0</v>
      </c>
      <c r="AI162" s="29">
        <v>0</v>
      </c>
      <c r="AJ162" s="29">
        <v>8</v>
      </c>
      <c r="AK162" s="29">
        <v>0</v>
      </c>
      <c r="AL162" s="29">
        <v>0</v>
      </c>
      <c r="AM162" s="29">
        <v>0</v>
      </c>
      <c r="AN162" s="29">
        <v>0</v>
      </c>
      <c r="AO162" s="29">
        <v>0</v>
      </c>
      <c r="AP162" s="29">
        <v>0</v>
      </c>
      <c r="AQ162" s="29">
        <f t="shared" si="74"/>
        <v>0</v>
      </c>
      <c r="AR162" s="29">
        <v>0</v>
      </c>
      <c r="AS162" s="29">
        <f t="shared" si="75"/>
        <v>0</v>
      </c>
      <c r="AT162" s="29">
        <v>0</v>
      </c>
      <c r="AU162" s="29">
        <f t="shared" si="76"/>
        <v>0</v>
      </c>
      <c r="AV162" s="29"/>
      <c r="AW162" s="29">
        <v>0</v>
      </c>
      <c r="AX162" s="29">
        <f t="shared" si="77"/>
        <v>0</v>
      </c>
      <c r="AY162" s="29">
        <v>0</v>
      </c>
    </row>
    <row r="163" spans="1:51" ht="13.5" customHeight="1">
      <c r="A163" s="30" t="s">
        <v>297</v>
      </c>
      <c r="B163" s="30"/>
      <c r="C163" s="30"/>
      <c r="D163" s="5" t="s">
        <v>298</v>
      </c>
      <c r="E163" s="5">
        <v>84</v>
      </c>
      <c r="F163" s="14">
        <v>84</v>
      </c>
      <c r="G163" s="14">
        <f t="shared" si="72"/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f t="shared" si="73"/>
        <v>84</v>
      </c>
      <c r="N163" s="14">
        <v>5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2</v>
      </c>
      <c r="Y163" s="14">
        <v>2</v>
      </c>
      <c r="Z163" s="14">
        <v>0</v>
      </c>
      <c r="AA163" s="14">
        <v>0</v>
      </c>
      <c r="AB163" s="14">
        <v>0</v>
      </c>
      <c r="AC163" s="14">
        <v>4</v>
      </c>
      <c r="AD163" s="14">
        <v>0</v>
      </c>
      <c r="AE163" s="14">
        <v>0</v>
      </c>
      <c r="AF163" s="14">
        <v>0</v>
      </c>
      <c r="AG163" s="14">
        <v>71</v>
      </c>
      <c r="AH163" s="29">
        <v>0</v>
      </c>
      <c r="AI163" s="29">
        <v>0</v>
      </c>
      <c r="AJ163" s="29">
        <v>71</v>
      </c>
      <c r="AK163" s="29">
        <v>0</v>
      </c>
      <c r="AL163" s="29">
        <v>0</v>
      </c>
      <c r="AM163" s="29">
        <v>0</v>
      </c>
      <c r="AN163" s="29">
        <v>0</v>
      </c>
      <c r="AO163" s="29">
        <v>0</v>
      </c>
      <c r="AP163" s="29">
        <v>0</v>
      </c>
      <c r="AQ163" s="29">
        <f t="shared" si="74"/>
        <v>0</v>
      </c>
      <c r="AR163" s="29">
        <v>0</v>
      </c>
      <c r="AS163" s="29">
        <f t="shared" si="75"/>
        <v>0</v>
      </c>
      <c r="AT163" s="29">
        <v>0</v>
      </c>
      <c r="AU163" s="29">
        <f t="shared" si="76"/>
        <v>0</v>
      </c>
      <c r="AV163" s="29"/>
      <c r="AW163" s="29">
        <v>0</v>
      </c>
      <c r="AX163" s="29">
        <f t="shared" si="77"/>
        <v>0</v>
      </c>
      <c r="AY163" s="29">
        <v>0</v>
      </c>
    </row>
    <row r="164" spans="1:51" ht="13.5" customHeight="1">
      <c r="A164" s="30" t="s">
        <v>299</v>
      </c>
      <c r="B164" s="30"/>
      <c r="C164" s="30"/>
      <c r="D164" s="5" t="s">
        <v>300</v>
      </c>
      <c r="E164" s="5">
        <v>497</v>
      </c>
      <c r="F164" s="14">
        <v>497</v>
      </c>
      <c r="G164" s="14">
        <f t="shared" si="72"/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f t="shared" si="73"/>
        <v>497.4429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497.4429</v>
      </c>
      <c r="AH164" s="29">
        <v>0</v>
      </c>
      <c r="AI164" s="29">
        <v>0</v>
      </c>
      <c r="AJ164" s="29">
        <v>497.4429</v>
      </c>
      <c r="AK164" s="29">
        <v>0</v>
      </c>
      <c r="AL164" s="29">
        <v>0</v>
      </c>
      <c r="AM164" s="29">
        <v>0</v>
      </c>
      <c r="AN164" s="29">
        <v>0</v>
      </c>
      <c r="AO164" s="29">
        <v>0</v>
      </c>
      <c r="AP164" s="29">
        <v>0</v>
      </c>
      <c r="AQ164" s="29">
        <f t="shared" si="74"/>
        <v>0</v>
      </c>
      <c r="AR164" s="29">
        <v>0</v>
      </c>
      <c r="AS164" s="29">
        <f t="shared" si="75"/>
        <v>0</v>
      </c>
      <c r="AT164" s="29">
        <v>0</v>
      </c>
      <c r="AU164" s="29">
        <f t="shared" si="76"/>
        <v>0</v>
      </c>
      <c r="AV164" s="29"/>
      <c r="AW164" s="29">
        <v>0</v>
      </c>
      <c r="AX164" s="29">
        <f t="shared" si="77"/>
        <v>0</v>
      </c>
      <c r="AY164" s="29">
        <v>0</v>
      </c>
    </row>
    <row r="165" spans="1:51" ht="13.5" customHeight="1">
      <c r="A165" s="30" t="s">
        <v>301</v>
      </c>
      <c r="B165" s="30"/>
      <c r="C165" s="30"/>
      <c r="D165" s="5" t="s">
        <v>302</v>
      </c>
      <c r="E165" s="5">
        <v>830.6183</v>
      </c>
      <c r="F165" s="14">
        <v>830.6183</v>
      </c>
      <c r="G165" s="14">
        <f t="shared" si="72"/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f t="shared" si="73"/>
        <v>830.6183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830.6183</v>
      </c>
      <c r="AH165" s="29">
        <v>0</v>
      </c>
      <c r="AI165" s="29">
        <v>0</v>
      </c>
      <c r="AJ165" s="29">
        <v>830.6183</v>
      </c>
      <c r="AK165" s="29">
        <v>0</v>
      </c>
      <c r="AL165" s="29">
        <v>0</v>
      </c>
      <c r="AM165" s="29">
        <v>0</v>
      </c>
      <c r="AN165" s="29">
        <v>0</v>
      </c>
      <c r="AO165" s="29">
        <v>0</v>
      </c>
      <c r="AP165" s="29">
        <v>0</v>
      </c>
      <c r="AQ165" s="29">
        <f t="shared" si="74"/>
        <v>0</v>
      </c>
      <c r="AR165" s="29">
        <v>0</v>
      </c>
      <c r="AS165" s="29">
        <f t="shared" si="75"/>
        <v>0</v>
      </c>
      <c r="AT165" s="29">
        <v>0</v>
      </c>
      <c r="AU165" s="29">
        <f t="shared" si="76"/>
        <v>0</v>
      </c>
      <c r="AV165" s="29"/>
      <c r="AW165" s="29">
        <v>0</v>
      </c>
      <c r="AX165" s="29">
        <f t="shared" si="77"/>
        <v>0</v>
      </c>
      <c r="AY165" s="29">
        <v>0</v>
      </c>
    </row>
    <row r="166" spans="1:51" ht="13.5" customHeight="1">
      <c r="A166" s="30" t="s">
        <v>303</v>
      </c>
      <c r="B166" s="30"/>
      <c r="C166" s="30"/>
      <c r="D166" s="5" t="s">
        <v>304</v>
      </c>
      <c r="E166" s="5">
        <v>10</v>
      </c>
      <c r="F166" s="14">
        <v>10</v>
      </c>
      <c r="G166" s="14">
        <f t="shared" si="72"/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f t="shared" si="73"/>
        <v>10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0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10</v>
      </c>
      <c r="AH166" s="29">
        <v>0</v>
      </c>
      <c r="AI166" s="29">
        <v>0</v>
      </c>
      <c r="AJ166" s="29">
        <v>10</v>
      </c>
      <c r="AK166" s="29">
        <v>0</v>
      </c>
      <c r="AL166" s="29">
        <v>0</v>
      </c>
      <c r="AM166" s="29">
        <v>0</v>
      </c>
      <c r="AN166" s="29">
        <v>0</v>
      </c>
      <c r="AO166" s="29">
        <v>0</v>
      </c>
      <c r="AP166" s="29">
        <v>0</v>
      </c>
      <c r="AQ166" s="29">
        <f t="shared" si="74"/>
        <v>0</v>
      </c>
      <c r="AR166" s="29">
        <v>0</v>
      </c>
      <c r="AS166" s="29">
        <f t="shared" si="75"/>
        <v>0</v>
      </c>
      <c r="AT166" s="29">
        <v>0</v>
      </c>
      <c r="AU166" s="29">
        <f t="shared" si="76"/>
        <v>0</v>
      </c>
      <c r="AV166" s="29"/>
      <c r="AW166" s="29">
        <v>0</v>
      </c>
      <c r="AX166" s="29">
        <f t="shared" si="77"/>
        <v>0</v>
      </c>
      <c r="AY166" s="29">
        <v>0</v>
      </c>
    </row>
    <row r="167" spans="1:51" ht="13.5" customHeight="1">
      <c r="A167" s="30" t="s">
        <v>305</v>
      </c>
      <c r="B167" s="30"/>
      <c r="C167" s="30"/>
      <c r="D167" s="5" t="s">
        <v>306</v>
      </c>
      <c r="E167" s="5">
        <v>70.3694</v>
      </c>
      <c r="F167" s="14">
        <v>70.3694</v>
      </c>
      <c r="G167" s="14">
        <f t="shared" si="72"/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f t="shared" si="73"/>
        <v>18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0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18</v>
      </c>
      <c r="AH167" s="29">
        <v>0</v>
      </c>
      <c r="AI167" s="29">
        <v>0</v>
      </c>
      <c r="AJ167" s="29">
        <v>18</v>
      </c>
      <c r="AK167" s="29">
        <v>0</v>
      </c>
      <c r="AL167" s="29">
        <v>0</v>
      </c>
      <c r="AM167" s="29">
        <v>0</v>
      </c>
      <c r="AN167" s="29">
        <v>0</v>
      </c>
      <c r="AO167" s="29">
        <v>0</v>
      </c>
      <c r="AP167" s="29">
        <v>0</v>
      </c>
      <c r="AQ167" s="29">
        <f t="shared" si="74"/>
        <v>0</v>
      </c>
      <c r="AR167" s="29">
        <v>0</v>
      </c>
      <c r="AS167" s="29">
        <f t="shared" si="75"/>
        <v>0</v>
      </c>
      <c r="AT167" s="29">
        <v>0</v>
      </c>
      <c r="AU167" s="29">
        <f t="shared" si="76"/>
        <v>0</v>
      </c>
      <c r="AV167" s="29"/>
      <c r="AW167" s="29">
        <v>0</v>
      </c>
      <c r="AX167" s="29">
        <f t="shared" si="77"/>
        <v>52.3694</v>
      </c>
      <c r="AY167" s="29">
        <v>52.3694</v>
      </c>
    </row>
    <row r="168" spans="1:51" ht="13.5" customHeight="1">
      <c r="A168" s="30" t="s">
        <v>307</v>
      </c>
      <c r="B168" s="30"/>
      <c r="C168" s="30"/>
      <c r="D168" s="5" t="s">
        <v>308</v>
      </c>
      <c r="E168" s="5">
        <v>527.163</v>
      </c>
      <c r="F168" s="14">
        <v>527.163</v>
      </c>
      <c r="G168" s="14">
        <f t="shared" si="72"/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f t="shared" si="73"/>
        <v>472.163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472.163</v>
      </c>
      <c r="AH168" s="29">
        <v>0</v>
      </c>
      <c r="AI168" s="29">
        <v>0</v>
      </c>
      <c r="AJ168" s="29">
        <v>472.163</v>
      </c>
      <c r="AK168" s="29">
        <v>0</v>
      </c>
      <c r="AL168" s="29">
        <v>0</v>
      </c>
      <c r="AM168" s="29">
        <v>0</v>
      </c>
      <c r="AN168" s="29">
        <v>0</v>
      </c>
      <c r="AO168" s="29">
        <v>0</v>
      </c>
      <c r="AP168" s="29">
        <v>0</v>
      </c>
      <c r="AQ168" s="29">
        <f t="shared" si="74"/>
        <v>0</v>
      </c>
      <c r="AR168" s="29">
        <v>0</v>
      </c>
      <c r="AS168" s="29">
        <f t="shared" si="75"/>
        <v>0</v>
      </c>
      <c r="AT168" s="29">
        <v>0</v>
      </c>
      <c r="AU168" s="29">
        <f t="shared" si="76"/>
        <v>0</v>
      </c>
      <c r="AV168" s="29"/>
      <c r="AW168" s="29">
        <v>0</v>
      </c>
      <c r="AX168" s="29">
        <f t="shared" si="77"/>
        <v>55</v>
      </c>
      <c r="AY168" s="29">
        <v>55</v>
      </c>
    </row>
    <row r="169" spans="1:51" ht="13.5" customHeight="1">
      <c r="A169" s="30" t="s">
        <v>309</v>
      </c>
      <c r="B169" s="30"/>
      <c r="C169" s="30"/>
      <c r="D169" s="5" t="s">
        <v>122</v>
      </c>
      <c r="E169" s="5">
        <v>4736</v>
      </c>
      <c r="F169" s="14">
        <v>4736</v>
      </c>
      <c r="G169" s="14">
        <f t="shared" si="72"/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f t="shared" si="73"/>
        <v>28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28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/>
      <c r="AH169" s="29">
        <v>0</v>
      </c>
      <c r="AI169" s="29">
        <v>0</v>
      </c>
      <c r="AJ169" s="29"/>
      <c r="AK169" s="29">
        <v>0</v>
      </c>
      <c r="AL169" s="29">
        <v>0</v>
      </c>
      <c r="AM169" s="29">
        <v>0</v>
      </c>
      <c r="AN169" s="29">
        <v>0</v>
      </c>
      <c r="AO169" s="29">
        <v>0</v>
      </c>
      <c r="AP169" s="29">
        <v>0</v>
      </c>
      <c r="AQ169" s="29">
        <f t="shared" si="74"/>
        <v>0</v>
      </c>
      <c r="AR169" s="29">
        <v>0</v>
      </c>
      <c r="AS169" s="29">
        <f t="shared" si="75"/>
        <v>0</v>
      </c>
      <c r="AT169" s="29">
        <v>0</v>
      </c>
      <c r="AU169" s="29">
        <f t="shared" si="76"/>
        <v>4708</v>
      </c>
      <c r="AV169" s="29"/>
      <c r="AW169" s="29">
        <v>4708</v>
      </c>
      <c r="AX169" s="29">
        <f t="shared" si="77"/>
        <v>0</v>
      </c>
      <c r="AY169" s="29">
        <v>0</v>
      </c>
    </row>
    <row r="170" spans="1:51" ht="13.5" customHeight="1">
      <c r="A170" s="30" t="s">
        <v>310</v>
      </c>
      <c r="B170" s="30"/>
      <c r="C170" s="30"/>
      <c r="D170" s="5" t="s">
        <v>311</v>
      </c>
      <c r="E170" s="5">
        <v>13746</v>
      </c>
      <c r="F170" s="14">
        <v>13746</v>
      </c>
      <c r="G170" s="14">
        <f t="shared" si="72"/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f t="shared" si="73"/>
        <v>11272</v>
      </c>
      <c r="N170" s="14">
        <v>1500</v>
      </c>
      <c r="O170" s="14">
        <v>0</v>
      </c>
      <c r="P170" s="14">
        <v>0</v>
      </c>
      <c r="Q170" s="14">
        <v>100</v>
      </c>
      <c r="R170" s="14">
        <v>400</v>
      </c>
      <c r="S170" s="14">
        <v>0</v>
      </c>
      <c r="T170" s="14">
        <v>1000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186</v>
      </c>
      <c r="AA170" s="14">
        <v>0</v>
      </c>
      <c r="AB170" s="14">
        <v>0</v>
      </c>
      <c r="AC170" s="14">
        <v>0</v>
      </c>
      <c r="AD170" s="14">
        <v>0</v>
      </c>
      <c r="AE170" s="14">
        <v>500</v>
      </c>
      <c r="AF170" s="14">
        <v>500</v>
      </c>
      <c r="AG170" s="14">
        <v>7086</v>
      </c>
      <c r="AH170" s="29">
        <v>500</v>
      </c>
      <c r="AI170" s="29">
        <v>500</v>
      </c>
      <c r="AJ170" s="29">
        <v>7086</v>
      </c>
      <c r="AK170" s="29">
        <v>0</v>
      </c>
      <c r="AL170" s="29">
        <v>0</v>
      </c>
      <c r="AM170" s="29">
        <v>0</v>
      </c>
      <c r="AN170" s="29">
        <v>0</v>
      </c>
      <c r="AO170" s="29">
        <v>0</v>
      </c>
      <c r="AP170" s="29">
        <v>0</v>
      </c>
      <c r="AQ170" s="29">
        <f t="shared" si="74"/>
        <v>0</v>
      </c>
      <c r="AR170" s="29">
        <v>0</v>
      </c>
      <c r="AS170" s="29">
        <f t="shared" si="75"/>
        <v>0</v>
      </c>
      <c r="AT170" s="29">
        <v>0</v>
      </c>
      <c r="AU170" s="29">
        <f t="shared" si="76"/>
        <v>2407.212764</v>
      </c>
      <c r="AV170" s="29">
        <v>133</v>
      </c>
      <c r="AW170" s="29">
        <v>2274.212764</v>
      </c>
      <c r="AX170" s="29">
        <f t="shared" si="77"/>
        <v>67</v>
      </c>
      <c r="AY170" s="29">
        <v>67</v>
      </c>
    </row>
    <row r="171" spans="1:51" ht="13.5" customHeight="1">
      <c r="A171" s="30" t="s">
        <v>312</v>
      </c>
      <c r="B171" s="30"/>
      <c r="C171" s="30"/>
      <c r="D171" s="5" t="s">
        <v>313</v>
      </c>
      <c r="E171" s="5">
        <v>130</v>
      </c>
      <c r="F171" s="14">
        <v>130</v>
      </c>
      <c r="G171" s="14">
        <f t="shared" si="72"/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f t="shared" si="73"/>
        <v>130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130</v>
      </c>
      <c r="AH171" s="29">
        <v>0</v>
      </c>
      <c r="AI171" s="29">
        <v>0</v>
      </c>
      <c r="AJ171" s="29">
        <v>130</v>
      </c>
      <c r="AK171" s="29">
        <v>0</v>
      </c>
      <c r="AL171" s="29">
        <v>0</v>
      </c>
      <c r="AM171" s="29">
        <v>0</v>
      </c>
      <c r="AN171" s="29">
        <v>0</v>
      </c>
      <c r="AO171" s="29">
        <v>0</v>
      </c>
      <c r="AP171" s="29">
        <v>0</v>
      </c>
      <c r="AQ171" s="29">
        <f t="shared" si="74"/>
        <v>0</v>
      </c>
      <c r="AR171" s="29">
        <v>0</v>
      </c>
      <c r="AS171" s="29">
        <f t="shared" si="75"/>
        <v>0</v>
      </c>
      <c r="AT171" s="29">
        <v>0</v>
      </c>
      <c r="AU171" s="29">
        <f t="shared" si="76"/>
        <v>0</v>
      </c>
      <c r="AV171" s="29"/>
      <c r="AW171" s="29">
        <v>0</v>
      </c>
      <c r="AX171" s="29">
        <f t="shared" si="77"/>
        <v>0</v>
      </c>
      <c r="AY171" s="29">
        <v>0</v>
      </c>
    </row>
    <row r="172" spans="1:51" ht="13.5" customHeight="1">
      <c r="A172" s="30" t="s">
        <v>314</v>
      </c>
      <c r="B172" s="30"/>
      <c r="C172" s="30"/>
      <c r="D172" s="5" t="s">
        <v>315</v>
      </c>
      <c r="E172" s="5">
        <v>130</v>
      </c>
      <c r="F172" s="14">
        <v>130</v>
      </c>
      <c r="G172" s="14">
        <f t="shared" si="72"/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f t="shared" si="73"/>
        <v>130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130</v>
      </c>
      <c r="AH172" s="29">
        <v>0</v>
      </c>
      <c r="AI172" s="29">
        <v>0</v>
      </c>
      <c r="AJ172" s="29">
        <v>130</v>
      </c>
      <c r="AK172" s="29">
        <v>0</v>
      </c>
      <c r="AL172" s="29">
        <v>0</v>
      </c>
      <c r="AM172" s="29">
        <v>0</v>
      </c>
      <c r="AN172" s="29">
        <v>0</v>
      </c>
      <c r="AO172" s="29">
        <v>0</v>
      </c>
      <c r="AP172" s="29">
        <v>0</v>
      </c>
      <c r="AQ172" s="29">
        <f t="shared" si="74"/>
        <v>0</v>
      </c>
      <c r="AR172" s="29">
        <v>0</v>
      </c>
      <c r="AS172" s="29">
        <f t="shared" si="75"/>
        <v>0</v>
      </c>
      <c r="AT172" s="29">
        <v>0</v>
      </c>
      <c r="AU172" s="29">
        <f t="shared" si="76"/>
        <v>0</v>
      </c>
      <c r="AV172" s="29"/>
      <c r="AW172" s="29">
        <v>0</v>
      </c>
      <c r="AX172" s="29">
        <f t="shared" si="77"/>
        <v>0</v>
      </c>
      <c r="AY172" s="29">
        <v>0</v>
      </c>
    </row>
    <row r="173" spans="1:51" ht="13.5" customHeight="1">
      <c r="A173" s="30" t="s">
        <v>316</v>
      </c>
      <c r="B173" s="30"/>
      <c r="C173" s="30"/>
      <c r="D173" s="5" t="s">
        <v>317</v>
      </c>
      <c r="E173" s="5">
        <v>85.34</v>
      </c>
      <c r="F173" s="14">
        <f>SUM(F174:F175)</f>
        <v>85.34</v>
      </c>
      <c r="G173" s="14">
        <f t="shared" si="72"/>
        <v>25.34</v>
      </c>
      <c r="H173" s="14">
        <f>SUM(H174:H175)</f>
        <v>22.74</v>
      </c>
      <c r="I173" s="14">
        <f>SUM(I174:I175)</f>
        <v>2.6</v>
      </c>
      <c r="J173" s="14">
        <f>SUM(J174:J175)</f>
        <v>0</v>
      </c>
      <c r="K173" s="14">
        <f>SUM(K174:K175)</f>
        <v>0</v>
      </c>
      <c r="L173" s="14">
        <f>SUM(L174:L175)</f>
        <v>0</v>
      </c>
      <c r="M173" s="14">
        <f t="shared" si="73"/>
        <v>60</v>
      </c>
      <c r="N173" s="14">
        <f aca="true" t="shared" si="78" ref="N173:AG173">SUM(N174:N175)</f>
        <v>50</v>
      </c>
      <c r="O173" s="14">
        <f t="shared" si="78"/>
        <v>0</v>
      </c>
      <c r="P173" s="14">
        <f t="shared" si="78"/>
        <v>0</v>
      </c>
      <c r="Q173" s="14">
        <f t="shared" si="78"/>
        <v>0</v>
      </c>
      <c r="R173" s="14">
        <f t="shared" si="78"/>
        <v>0</v>
      </c>
      <c r="S173" s="14">
        <f t="shared" si="78"/>
        <v>0</v>
      </c>
      <c r="T173" s="14">
        <f t="shared" si="78"/>
        <v>0</v>
      </c>
      <c r="U173" s="14">
        <f t="shared" si="78"/>
        <v>0</v>
      </c>
      <c r="V173" s="14">
        <f t="shared" si="78"/>
        <v>0</v>
      </c>
      <c r="W173" s="14">
        <f t="shared" si="78"/>
        <v>0</v>
      </c>
      <c r="X173" s="14">
        <f t="shared" si="78"/>
        <v>0</v>
      </c>
      <c r="Y173" s="14">
        <f t="shared" si="78"/>
        <v>0</v>
      </c>
      <c r="Z173" s="14">
        <f t="shared" si="78"/>
        <v>0</v>
      </c>
      <c r="AA173" s="14">
        <f t="shared" si="78"/>
        <v>0</v>
      </c>
      <c r="AB173" s="14">
        <f t="shared" si="78"/>
        <v>0</v>
      </c>
      <c r="AC173" s="14">
        <f t="shared" si="78"/>
        <v>0</v>
      </c>
      <c r="AD173" s="14">
        <f t="shared" si="78"/>
        <v>0</v>
      </c>
      <c r="AE173" s="14">
        <f t="shared" si="78"/>
        <v>0</v>
      </c>
      <c r="AF173" s="14">
        <f t="shared" si="78"/>
        <v>0</v>
      </c>
      <c r="AG173" s="14">
        <f t="shared" si="78"/>
        <v>10</v>
      </c>
      <c r="AH173" s="29">
        <v>0</v>
      </c>
      <c r="AI173" s="29">
        <v>0</v>
      </c>
      <c r="AJ173" s="29">
        <v>10</v>
      </c>
      <c r="AK173" s="29">
        <f aca="true" t="shared" si="79" ref="AK173:AP173">SUM(AK174:AK175)</f>
        <v>0</v>
      </c>
      <c r="AL173" s="29">
        <f t="shared" si="79"/>
        <v>0</v>
      </c>
      <c r="AM173" s="29">
        <f t="shared" si="79"/>
        <v>0</v>
      </c>
      <c r="AN173" s="29">
        <f t="shared" si="79"/>
        <v>0</v>
      </c>
      <c r="AO173" s="29">
        <f t="shared" si="79"/>
        <v>0</v>
      </c>
      <c r="AP173" s="29">
        <f t="shared" si="79"/>
        <v>0</v>
      </c>
      <c r="AQ173" s="29">
        <f t="shared" si="74"/>
        <v>0</v>
      </c>
      <c r="AR173" s="29">
        <f>SUM(AR174:AR175)</f>
        <v>0</v>
      </c>
      <c r="AS173" s="29">
        <f t="shared" si="75"/>
        <v>0</v>
      </c>
      <c r="AT173" s="29">
        <f>SUM(AT174:AT175)</f>
        <v>0</v>
      </c>
      <c r="AU173" s="29">
        <f t="shared" si="76"/>
        <v>0</v>
      </c>
      <c r="AV173" s="29"/>
      <c r="AW173" s="29">
        <f>SUM(AW174:AW175)</f>
        <v>0</v>
      </c>
      <c r="AX173" s="29">
        <f t="shared" si="77"/>
        <v>0</v>
      </c>
      <c r="AY173" s="29">
        <f>SUM(AY174:AY175)</f>
        <v>0</v>
      </c>
    </row>
    <row r="174" spans="1:51" ht="13.5" customHeight="1">
      <c r="A174" s="30" t="s">
        <v>318</v>
      </c>
      <c r="B174" s="30"/>
      <c r="C174" s="30"/>
      <c r="D174" s="5" t="s">
        <v>40</v>
      </c>
      <c r="E174" s="5">
        <v>25.34</v>
      </c>
      <c r="F174" s="14">
        <v>25.34</v>
      </c>
      <c r="G174" s="14">
        <f t="shared" si="72"/>
        <v>25.34</v>
      </c>
      <c r="H174" s="14">
        <v>22.74</v>
      </c>
      <c r="I174" s="14">
        <v>2.6</v>
      </c>
      <c r="J174" s="14">
        <v>0</v>
      </c>
      <c r="K174" s="14">
        <v>0</v>
      </c>
      <c r="L174" s="14">
        <v>0</v>
      </c>
      <c r="M174" s="14">
        <f t="shared" si="73"/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29">
        <v>0</v>
      </c>
      <c r="AI174" s="29">
        <v>0</v>
      </c>
      <c r="AJ174" s="29">
        <v>0</v>
      </c>
      <c r="AK174" s="29">
        <v>0</v>
      </c>
      <c r="AL174" s="29">
        <v>0</v>
      </c>
      <c r="AM174" s="29">
        <v>0</v>
      </c>
      <c r="AN174" s="29">
        <v>0</v>
      </c>
      <c r="AO174" s="29">
        <v>0</v>
      </c>
      <c r="AP174" s="29">
        <v>0</v>
      </c>
      <c r="AQ174" s="29">
        <f t="shared" si="74"/>
        <v>0</v>
      </c>
      <c r="AR174" s="29">
        <v>0</v>
      </c>
      <c r="AS174" s="29">
        <f t="shared" si="75"/>
        <v>0</v>
      </c>
      <c r="AT174" s="29">
        <v>0</v>
      </c>
      <c r="AU174" s="29">
        <f t="shared" si="76"/>
        <v>0</v>
      </c>
      <c r="AV174" s="29"/>
      <c r="AW174" s="29">
        <v>0</v>
      </c>
      <c r="AX174" s="29">
        <f t="shared" si="77"/>
        <v>0</v>
      </c>
      <c r="AY174" s="29">
        <v>0</v>
      </c>
    </row>
    <row r="175" spans="1:51" ht="13.5" customHeight="1">
      <c r="A175" s="30" t="s">
        <v>319</v>
      </c>
      <c r="B175" s="30"/>
      <c r="C175" s="30"/>
      <c r="D175" s="5" t="s">
        <v>320</v>
      </c>
      <c r="E175" s="5">
        <v>60</v>
      </c>
      <c r="F175" s="14">
        <v>60</v>
      </c>
      <c r="G175" s="14">
        <f t="shared" si="72"/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f t="shared" si="73"/>
        <v>60</v>
      </c>
      <c r="N175" s="14">
        <v>50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10</v>
      </c>
      <c r="AH175" s="29">
        <v>0</v>
      </c>
      <c r="AI175" s="29">
        <v>0</v>
      </c>
      <c r="AJ175" s="29">
        <v>10</v>
      </c>
      <c r="AK175" s="29">
        <v>0</v>
      </c>
      <c r="AL175" s="29">
        <v>0</v>
      </c>
      <c r="AM175" s="29">
        <v>0</v>
      </c>
      <c r="AN175" s="29">
        <v>0</v>
      </c>
      <c r="AO175" s="29">
        <v>0</v>
      </c>
      <c r="AP175" s="29">
        <v>0</v>
      </c>
      <c r="AQ175" s="29">
        <f t="shared" si="74"/>
        <v>0</v>
      </c>
      <c r="AR175" s="29">
        <v>0</v>
      </c>
      <c r="AS175" s="29">
        <f t="shared" si="75"/>
        <v>0</v>
      </c>
      <c r="AT175" s="29">
        <v>0</v>
      </c>
      <c r="AU175" s="29">
        <f t="shared" si="76"/>
        <v>0</v>
      </c>
      <c r="AV175" s="29"/>
      <c r="AW175" s="29">
        <v>0</v>
      </c>
      <c r="AX175" s="29">
        <f t="shared" si="77"/>
        <v>0</v>
      </c>
      <c r="AY175" s="29">
        <v>0</v>
      </c>
    </row>
    <row r="176" spans="1:51" ht="13.5" customHeight="1">
      <c r="A176" s="30" t="s">
        <v>321</v>
      </c>
      <c r="B176" s="30"/>
      <c r="C176" s="30"/>
      <c r="D176" s="5" t="s">
        <v>322</v>
      </c>
      <c r="E176" s="5">
        <v>820.1383639999999</v>
      </c>
      <c r="F176" s="14">
        <f>SUM(F177:F185)</f>
        <v>820.1383639999999</v>
      </c>
      <c r="G176" s="14">
        <f t="shared" si="72"/>
        <v>440.9573</v>
      </c>
      <c r="H176" s="14">
        <f>SUM(H177:H185)</f>
        <v>219.5616</v>
      </c>
      <c r="I176" s="14">
        <f>SUM(I177:I185)</f>
        <v>210.9957</v>
      </c>
      <c r="J176" s="14">
        <f>SUM(J177:J185)</f>
        <v>0</v>
      </c>
      <c r="K176" s="14">
        <f>SUM(K177:K185)</f>
        <v>0</v>
      </c>
      <c r="L176" s="14">
        <f>SUM(L177:L185)</f>
        <v>10.4</v>
      </c>
      <c r="M176" s="14">
        <f t="shared" si="73"/>
        <v>237.2456</v>
      </c>
      <c r="N176" s="14">
        <f aca="true" t="shared" si="80" ref="N176:AG176">SUM(N177:N185)</f>
        <v>0</v>
      </c>
      <c r="O176" s="14">
        <f t="shared" si="80"/>
        <v>0</v>
      </c>
      <c r="P176" s="14">
        <f t="shared" si="80"/>
        <v>0</v>
      </c>
      <c r="Q176" s="14">
        <f t="shared" si="80"/>
        <v>0</v>
      </c>
      <c r="R176" s="14">
        <f t="shared" si="80"/>
        <v>0</v>
      </c>
      <c r="S176" s="14">
        <f t="shared" si="80"/>
        <v>0</v>
      </c>
      <c r="T176" s="14">
        <f t="shared" si="80"/>
        <v>0</v>
      </c>
      <c r="U176" s="14">
        <f t="shared" si="80"/>
        <v>0</v>
      </c>
      <c r="V176" s="14">
        <f t="shared" si="80"/>
        <v>0</v>
      </c>
      <c r="W176" s="14">
        <f t="shared" si="80"/>
        <v>0</v>
      </c>
      <c r="X176" s="14">
        <f t="shared" si="80"/>
        <v>0</v>
      </c>
      <c r="Y176" s="14">
        <f t="shared" si="80"/>
        <v>0</v>
      </c>
      <c r="Z176" s="14">
        <f t="shared" si="80"/>
        <v>0</v>
      </c>
      <c r="AA176" s="14">
        <f t="shared" si="80"/>
        <v>0</v>
      </c>
      <c r="AB176" s="14">
        <f t="shared" si="80"/>
        <v>0</v>
      </c>
      <c r="AC176" s="14">
        <f t="shared" si="80"/>
        <v>0</v>
      </c>
      <c r="AD176" s="14">
        <f t="shared" si="80"/>
        <v>0</v>
      </c>
      <c r="AE176" s="14">
        <f t="shared" si="80"/>
        <v>0</v>
      </c>
      <c r="AF176" s="14">
        <f t="shared" si="80"/>
        <v>26.02</v>
      </c>
      <c r="AG176" s="14">
        <f t="shared" si="80"/>
        <v>211.2256</v>
      </c>
      <c r="AH176" s="29">
        <v>0</v>
      </c>
      <c r="AI176" s="29">
        <v>26.02</v>
      </c>
      <c r="AJ176" s="29">
        <v>211.2256</v>
      </c>
      <c r="AK176" s="29">
        <f aca="true" t="shared" si="81" ref="AK176:AP176">SUM(AK177:AK185)</f>
        <v>0</v>
      </c>
      <c r="AL176" s="29">
        <f t="shared" si="81"/>
        <v>0</v>
      </c>
      <c r="AM176" s="29">
        <f t="shared" si="81"/>
        <v>0</v>
      </c>
      <c r="AN176" s="29">
        <f t="shared" si="81"/>
        <v>0</v>
      </c>
      <c r="AO176" s="29">
        <f t="shared" si="81"/>
        <v>32.68108</v>
      </c>
      <c r="AP176" s="29">
        <f t="shared" si="81"/>
        <v>0</v>
      </c>
      <c r="AQ176" s="29">
        <f t="shared" si="74"/>
        <v>0</v>
      </c>
      <c r="AR176" s="29">
        <f>SUM(AR177:AR185)</f>
        <v>0</v>
      </c>
      <c r="AS176" s="29">
        <f t="shared" si="75"/>
        <v>80.125311</v>
      </c>
      <c r="AT176" s="29">
        <f>SUM(AT177:AT185)</f>
        <v>80.125311</v>
      </c>
      <c r="AU176" s="29">
        <f t="shared" si="76"/>
        <v>0</v>
      </c>
      <c r="AV176" s="29"/>
      <c r="AW176" s="29">
        <f>SUM(AW177:AW185)</f>
        <v>0</v>
      </c>
      <c r="AX176" s="29">
        <f t="shared" si="77"/>
        <v>29.129072999999998</v>
      </c>
      <c r="AY176" s="29">
        <f>SUM(AY177:AY185)</f>
        <v>29.129072999999998</v>
      </c>
    </row>
    <row r="177" spans="1:51" ht="13.5" customHeight="1">
      <c r="A177" s="30" t="s">
        <v>323</v>
      </c>
      <c r="B177" s="30"/>
      <c r="C177" s="30"/>
      <c r="D177" s="5" t="s">
        <v>40</v>
      </c>
      <c r="E177" s="5">
        <v>552.39978</v>
      </c>
      <c r="F177" s="14">
        <v>552.39978</v>
      </c>
      <c r="G177" s="14">
        <f t="shared" si="72"/>
        <v>440.9573</v>
      </c>
      <c r="H177" s="14">
        <v>219.5616</v>
      </c>
      <c r="I177" s="14">
        <v>210.9957</v>
      </c>
      <c r="J177" s="14">
        <v>0</v>
      </c>
      <c r="K177" s="14">
        <v>0</v>
      </c>
      <c r="L177" s="14">
        <v>10.4</v>
      </c>
      <c r="M177" s="14">
        <f t="shared" si="73"/>
        <v>78.7614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26.02</v>
      </c>
      <c r="AG177" s="14">
        <v>52.7414</v>
      </c>
      <c r="AH177" s="29">
        <v>0</v>
      </c>
      <c r="AI177" s="29">
        <v>26.02</v>
      </c>
      <c r="AJ177" s="29">
        <v>52.7414</v>
      </c>
      <c r="AK177" s="29">
        <v>0</v>
      </c>
      <c r="AL177" s="29">
        <v>0</v>
      </c>
      <c r="AM177" s="29">
        <v>0</v>
      </c>
      <c r="AN177" s="29">
        <v>0</v>
      </c>
      <c r="AO177" s="29">
        <v>32.68108</v>
      </c>
      <c r="AP177" s="29">
        <v>0</v>
      </c>
      <c r="AQ177" s="29">
        <f t="shared" si="74"/>
        <v>0</v>
      </c>
      <c r="AR177" s="29">
        <v>0</v>
      </c>
      <c r="AS177" s="29">
        <f t="shared" si="75"/>
        <v>0</v>
      </c>
      <c r="AT177" s="29">
        <v>0</v>
      </c>
      <c r="AU177" s="29">
        <f t="shared" si="76"/>
        <v>0</v>
      </c>
      <c r="AV177" s="29"/>
      <c r="AW177" s="29">
        <v>0</v>
      </c>
      <c r="AX177" s="29">
        <f t="shared" si="77"/>
        <v>0</v>
      </c>
      <c r="AY177" s="29">
        <v>0</v>
      </c>
    </row>
    <row r="178" spans="1:51" ht="13.5" customHeight="1">
      <c r="A178" s="30" t="s">
        <v>324</v>
      </c>
      <c r="B178" s="30"/>
      <c r="C178" s="30"/>
      <c r="D178" s="5" t="s">
        <v>42</v>
      </c>
      <c r="E178" s="5">
        <v>80.125311</v>
      </c>
      <c r="F178" s="14">
        <v>80.125311</v>
      </c>
      <c r="G178" s="14">
        <f t="shared" si="72"/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f t="shared" si="73"/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0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29">
        <v>0</v>
      </c>
      <c r="AI178" s="29">
        <v>0</v>
      </c>
      <c r="AJ178" s="29">
        <v>0</v>
      </c>
      <c r="AK178" s="29">
        <v>0</v>
      </c>
      <c r="AL178" s="29">
        <v>0</v>
      </c>
      <c r="AM178" s="29">
        <v>0</v>
      </c>
      <c r="AN178" s="29">
        <v>0</v>
      </c>
      <c r="AO178" s="29">
        <v>0</v>
      </c>
      <c r="AP178" s="29">
        <v>0</v>
      </c>
      <c r="AQ178" s="29">
        <f t="shared" si="74"/>
        <v>0</v>
      </c>
      <c r="AR178" s="29">
        <v>0</v>
      </c>
      <c r="AS178" s="29">
        <f t="shared" si="75"/>
        <v>80.125311</v>
      </c>
      <c r="AT178" s="29">
        <v>80.125311</v>
      </c>
      <c r="AU178" s="29">
        <f t="shared" si="76"/>
        <v>0</v>
      </c>
      <c r="AV178" s="29"/>
      <c r="AW178" s="29">
        <v>0</v>
      </c>
      <c r="AX178" s="29">
        <f t="shared" si="77"/>
        <v>0</v>
      </c>
      <c r="AY178" s="29">
        <v>0</v>
      </c>
    </row>
    <row r="179" spans="1:51" ht="13.5" customHeight="1">
      <c r="A179" s="30" t="s">
        <v>325</v>
      </c>
      <c r="B179" s="30"/>
      <c r="C179" s="30"/>
      <c r="D179" s="5" t="s">
        <v>326</v>
      </c>
      <c r="E179" s="5">
        <v>10</v>
      </c>
      <c r="F179" s="14">
        <v>10</v>
      </c>
      <c r="G179" s="14">
        <f t="shared" si="72"/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f t="shared" si="73"/>
        <v>10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10</v>
      </c>
      <c r="AH179" s="29">
        <v>0</v>
      </c>
      <c r="AI179" s="29">
        <v>0</v>
      </c>
      <c r="AJ179" s="29">
        <v>10</v>
      </c>
      <c r="AK179" s="29">
        <v>0</v>
      </c>
      <c r="AL179" s="29">
        <v>0</v>
      </c>
      <c r="AM179" s="29">
        <v>0</v>
      </c>
      <c r="AN179" s="29">
        <v>0</v>
      </c>
      <c r="AO179" s="29">
        <v>0</v>
      </c>
      <c r="AP179" s="29">
        <v>0</v>
      </c>
      <c r="AQ179" s="29">
        <f t="shared" si="74"/>
        <v>0</v>
      </c>
      <c r="AR179" s="29">
        <v>0</v>
      </c>
      <c r="AS179" s="29">
        <f t="shared" si="75"/>
        <v>0</v>
      </c>
      <c r="AT179" s="29">
        <v>0</v>
      </c>
      <c r="AU179" s="29">
        <f t="shared" si="76"/>
        <v>0</v>
      </c>
      <c r="AV179" s="29"/>
      <c r="AW179" s="29">
        <v>0</v>
      </c>
      <c r="AX179" s="29">
        <f t="shared" si="77"/>
        <v>0</v>
      </c>
      <c r="AY179" s="29">
        <v>0</v>
      </c>
    </row>
    <row r="180" spans="1:51" ht="13.5" customHeight="1">
      <c r="A180" s="30" t="s">
        <v>327</v>
      </c>
      <c r="B180" s="30"/>
      <c r="C180" s="30"/>
      <c r="D180" s="5" t="s">
        <v>328</v>
      </c>
      <c r="E180" s="5">
        <v>41</v>
      </c>
      <c r="F180" s="14">
        <v>41</v>
      </c>
      <c r="G180" s="14">
        <f t="shared" si="72"/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f t="shared" si="73"/>
        <v>41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0</v>
      </c>
      <c r="AF180" s="14">
        <v>0</v>
      </c>
      <c r="AG180" s="14">
        <v>41</v>
      </c>
      <c r="AH180" s="29">
        <v>0</v>
      </c>
      <c r="AI180" s="29">
        <v>0</v>
      </c>
      <c r="AJ180" s="29">
        <v>41</v>
      </c>
      <c r="AK180" s="29">
        <v>0</v>
      </c>
      <c r="AL180" s="29">
        <v>0</v>
      </c>
      <c r="AM180" s="29">
        <v>0</v>
      </c>
      <c r="AN180" s="29">
        <v>0</v>
      </c>
      <c r="AO180" s="29">
        <v>0</v>
      </c>
      <c r="AP180" s="29">
        <v>0</v>
      </c>
      <c r="AQ180" s="29">
        <f t="shared" si="74"/>
        <v>0</v>
      </c>
      <c r="AR180" s="29">
        <v>0</v>
      </c>
      <c r="AS180" s="29">
        <f t="shared" si="75"/>
        <v>0</v>
      </c>
      <c r="AT180" s="29">
        <v>0</v>
      </c>
      <c r="AU180" s="29">
        <f t="shared" si="76"/>
        <v>0</v>
      </c>
      <c r="AV180" s="29"/>
      <c r="AW180" s="29">
        <v>0</v>
      </c>
      <c r="AX180" s="29">
        <f t="shared" si="77"/>
        <v>0</v>
      </c>
      <c r="AY180" s="29">
        <v>0</v>
      </c>
    </row>
    <row r="181" spans="1:51" ht="13.5" customHeight="1">
      <c r="A181" s="30" t="s">
        <v>329</v>
      </c>
      <c r="B181" s="30"/>
      <c r="C181" s="30"/>
      <c r="D181" s="5" t="s">
        <v>330</v>
      </c>
      <c r="E181" s="5">
        <v>29.129072999999998</v>
      </c>
      <c r="F181" s="14">
        <v>29.129072999999998</v>
      </c>
      <c r="G181" s="14">
        <f t="shared" si="72"/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f t="shared" si="73"/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29">
        <v>0</v>
      </c>
      <c r="AI181" s="29">
        <v>0</v>
      </c>
      <c r="AJ181" s="29">
        <v>0</v>
      </c>
      <c r="AK181" s="29">
        <v>0</v>
      </c>
      <c r="AL181" s="29">
        <v>0</v>
      </c>
      <c r="AM181" s="29">
        <v>0</v>
      </c>
      <c r="AN181" s="29">
        <v>0</v>
      </c>
      <c r="AO181" s="29">
        <v>0</v>
      </c>
      <c r="AP181" s="29">
        <v>0</v>
      </c>
      <c r="AQ181" s="29">
        <f t="shared" si="74"/>
        <v>0</v>
      </c>
      <c r="AR181" s="29">
        <v>0</v>
      </c>
      <c r="AS181" s="29">
        <f t="shared" si="75"/>
        <v>0</v>
      </c>
      <c r="AT181" s="29">
        <v>0</v>
      </c>
      <c r="AU181" s="29">
        <f t="shared" si="76"/>
        <v>0</v>
      </c>
      <c r="AV181" s="29"/>
      <c r="AW181" s="29">
        <v>0</v>
      </c>
      <c r="AX181" s="29">
        <f t="shared" si="77"/>
        <v>29.129072999999998</v>
      </c>
      <c r="AY181" s="29">
        <v>29.129072999999998</v>
      </c>
    </row>
    <row r="182" spans="1:51" ht="13.5" customHeight="1">
      <c r="A182" s="30" t="s">
        <v>331</v>
      </c>
      <c r="B182" s="30"/>
      <c r="C182" s="30"/>
      <c r="D182" s="5" t="s">
        <v>332</v>
      </c>
      <c r="E182" s="5">
        <v>82</v>
      </c>
      <c r="F182" s="14">
        <v>82</v>
      </c>
      <c r="G182" s="14">
        <f t="shared" si="72"/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f t="shared" si="73"/>
        <v>82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82</v>
      </c>
      <c r="AH182" s="29">
        <v>0</v>
      </c>
      <c r="AI182" s="29">
        <v>0</v>
      </c>
      <c r="AJ182" s="29">
        <v>82</v>
      </c>
      <c r="AK182" s="29">
        <v>0</v>
      </c>
      <c r="AL182" s="29">
        <v>0</v>
      </c>
      <c r="AM182" s="29">
        <v>0</v>
      </c>
      <c r="AN182" s="29">
        <v>0</v>
      </c>
      <c r="AO182" s="29">
        <v>0</v>
      </c>
      <c r="AP182" s="29">
        <v>0</v>
      </c>
      <c r="AQ182" s="29">
        <f t="shared" si="74"/>
        <v>0</v>
      </c>
      <c r="AR182" s="29">
        <v>0</v>
      </c>
      <c r="AS182" s="29">
        <f t="shared" si="75"/>
        <v>0</v>
      </c>
      <c r="AT182" s="29">
        <v>0</v>
      </c>
      <c r="AU182" s="29">
        <f t="shared" si="76"/>
        <v>0</v>
      </c>
      <c r="AV182" s="29"/>
      <c r="AW182" s="29">
        <v>0</v>
      </c>
      <c r="AX182" s="29">
        <f t="shared" si="77"/>
        <v>0</v>
      </c>
      <c r="AY182" s="29">
        <v>0</v>
      </c>
    </row>
    <row r="183" spans="1:51" ht="13.5" customHeight="1">
      <c r="A183" s="30" t="s">
        <v>333</v>
      </c>
      <c r="B183" s="30"/>
      <c r="C183" s="30"/>
      <c r="D183" s="5" t="s">
        <v>334</v>
      </c>
      <c r="E183" s="5">
        <v>9.4842</v>
      </c>
      <c r="F183" s="14">
        <v>9.4842</v>
      </c>
      <c r="G183" s="14">
        <f t="shared" si="72"/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f t="shared" si="73"/>
        <v>9.4842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0</v>
      </c>
      <c r="AF183" s="14">
        <v>0</v>
      </c>
      <c r="AG183" s="14">
        <v>9.4842</v>
      </c>
      <c r="AH183" s="29">
        <v>0</v>
      </c>
      <c r="AI183" s="29">
        <v>0</v>
      </c>
      <c r="AJ183" s="29">
        <v>9.4842</v>
      </c>
      <c r="AK183" s="29">
        <v>0</v>
      </c>
      <c r="AL183" s="29">
        <v>0</v>
      </c>
      <c r="AM183" s="29">
        <v>0</v>
      </c>
      <c r="AN183" s="29">
        <v>0</v>
      </c>
      <c r="AO183" s="29">
        <v>0</v>
      </c>
      <c r="AP183" s="29">
        <v>0</v>
      </c>
      <c r="AQ183" s="29">
        <f t="shared" si="74"/>
        <v>0</v>
      </c>
      <c r="AR183" s="29">
        <v>0</v>
      </c>
      <c r="AS183" s="29">
        <f t="shared" si="75"/>
        <v>0</v>
      </c>
      <c r="AT183" s="29">
        <v>0</v>
      </c>
      <c r="AU183" s="29">
        <f t="shared" si="76"/>
        <v>0</v>
      </c>
      <c r="AV183" s="29"/>
      <c r="AW183" s="29">
        <v>0</v>
      </c>
      <c r="AX183" s="29">
        <f t="shared" si="77"/>
        <v>0</v>
      </c>
      <c r="AY183" s="29">
        <v>0</v>
      </c>
    </row>
    <row r="184" spans="1:51" ht="13.5" customHeight="1">
      <c r="A184" s="30" t="s">
        <v>335</v>
      </c>
      <c r="B184" s="30"/>
      <c r="C184" s="30"/>
      <c r="D184" s="5" t="s">
        <v>336</v>
      </c>
      <c r="E184" s="5">
        <v>6</v>
      </c>
      <c r="F184" s="14">
        <v>6</v>
      </c>
      <c r="G184" s="14">
        <f t="shared" si="72"/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f t="shared" si="73"/>
        <v>6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4">
        <v>0</v>
      </c>
      <c r="Z184" s="14">
        <v>0</v>
      </c>
      <c r="AA184" s="14">
        <v>0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6</v>
      </c>
      <c r="AH184" s="29">
        <v>0</v>
      </c>
      <c r="AI184" s="29">
        <v>0</v>
      </c>
      <c r="AJ184" s="29">
        <v>6</v>
      </c>
      <c r="AK184" s="29">
        <v>0</v>
      </c>
      <c r="AL184" s="29">
        <v>0</v>
      </c>
      <c r="AM184" s="29">
        <v>0</v>
      </c>
      <c r="AN184" s="29">
        <v>0</v>
      </c>
      <c r="AO184" s="29">
        <v>0</v>
      </c>
      <c r="AP184" s="29">
        <v>0</v>
      </c>
      <c r="AQ184" s="29">
        <f t="shared" si="74"/>
        <v>0</v>
      </c>
      <c r="AR184" s="29">
        <v>0</v>
      </c>
      <c r="AS184" s="29">
        <f t="shared" si="75"/>
        <v>0</v>
      </c>
      <c r="AT184" s="29">
        <v>0</v>
      </c>
      <c r="AU184" s="29">
        <f t="shared" si="76"/>
        <v>0</v>
      </c>
      <c r="AV184" s="29"/>
      <c r="AW184" s="29">
        <v>0</v>
      </c>
      <c r="AX184" s="29">
        <f t="shared" si="77"/>
        <v>0</v>
      </c>
      <c r="AY184" s="29">
        <v>0</v>
      </c>
    </row>
    <row r="185" spans="1:51" ht="13.5" customHeight="1">
      <c r="A185" s="30" t="s">
        <v>337</v>
      </c>
      <c r="B185" s="30"/>
      <c r="C185" s="30"/>
      <c r="D185" s="5" t="s">
        <v>338</v>
      </c>
      <c r="E185" s="5">
        <v>10</v>
      </c>
      <c r="F185" s="14">
        <v>10</v>
      </c>
      <c r="G185" s="14">
        <f t="shared" si="72"/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f t="shared" si="73"/>
        <v>10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4">
        <v>0</v>
      </c>
      <c r="Z185" s="14">
        <v>0</v>
      </c>
      <c r="AA185" s="14">
        <v>0</v>
      </c>
      <c r="AB185" s="14">
        <v>0</v>
      </c>
      <c r="AC185" s="14">
        <v>0</v>
      </c>
      <c r="AD185" s="14">
        <v>0</v>
      </c>
      <c r="AE185" s="14">
        <v>0</v>
      </c>
      <c r="AF185" s="14">
        <v>0</v>
      </c>
      <c r="AG185" s="14">
        <v>10</v>
      </c>
      <c r="AH185" s="29">
        <v>0</v>
      </c>
      <c r="AI185" s="29">
        <v>0</v>
      </c>
      <c r="AJ185" s="29">
        <v>10</v>
      </c>
      <c r="AK185" s="29">
        <v>0</v>
      </c>
      <c r="AL185" s="29">
        <v>0</v>
      </c>
      <c r="AM185" s="29">
        <v>0</v>
      </c>
      <c r="AN185" s="29">
        <v>0</v>
      </c>
      <c r="AO185" s="29">
        <v>0</v>
      </c>
      <c r="AP185" s="29">
        <v>0</v>
      </c>
      <c r="AQ185" s="29">
        <f t="shared" si="74"/>
        <v>0</v>
      </c>
      <c r="AR185" s="29">
        <v>0</v>
      </c>
      <c r="AS185" s="29">
        <f t="shared" si="75"/>
        <v>0</v>
      </c>
      <c r="AT185" s="29">
        <v>0</v>
      </c>
      <c r="AU185" s="29">
        <f t="shared" si="76"/>
        <v>0</v>
      </c>
      <c r="AV185" s="29"/>
      <c r="AW185" s="29">
        <v>0</v>
      </c>
      <c r="AX185" s="29">
        <f t="shared" si="77"/>
        <v>0</v>
      </c>
      <c r="AY185" s="29">
        <v>0</v>
      </c>
    </row>
    <row r="186" spans="1:51" ht="13.5" customHeight="1">
      <c r="A186" s="30" t="s">
        <v>339</v>
      </c>
      <c r="B186" s="30"/>
      <c r="C186" s="30"/>
      <c r="D186" s="5" t="s">
        <v>340</v>
      </c>
      <c r="E186" s="5">
        <v>1162.2005299999998</v>
      </c>
      <c r="F186" s="14">
        <f>SUM(F187:F190)</f>
        <v>1162.2005299999998</v>
      </c>
      <c r="G186" s="14">
        <f t="shared" si="72"/>
        <v>666.2357000000001</v>
      </c>
      <c r="H186" s="14">
        <f>SUM(H187:H190)</f>
        <v>265.137</v>
      </c>
      <c r="I186" s="14">
        <f>SUM(I187:I190)</f>
        <v>376.6587</v>
      </c>
      <c r="J186" s="14">
        <f>SUM(J187:J190)</f>
        <v>13.5</v>
      </c>
      <c r="K186" s="14">
        <f>SUM(K187:K190)</f>
        <v>0</v>
      </c>
      <c r="L186" s="14">
        <f>SUM(L187:L190)</f>
        <v>10.94</v>
      </c>
      <c r="M186" s="14">
        <f t="shared" si="73"/>
        <v>417.9869</v>
      </c>
      <c r="N186" s="14">
        <f aca="true" t="shared" si="82" ref="N186:AG186">SUM(N187:N190)</f>
        <v>9</v>
      </c>
      <c r="O186" s="14">
        <f t="shared" si="82"/>
        <v>0</v>
      </c>
      <c r="P186" s="14">
        <f t="shared" si="82"/>
        <v>0</v>
      </c>
      <c r="Q186" s="14">
        <f t="shared" si="82"/>
        <v>0</v>
      </c>
      <c r="R186" s="14">
        <f t="shared" si="82"/>
        <v>0</v>
      </c>
      <c r="S186" s="14">
        <f t="shared" si="82"/>
        <v>0</v>
      </c>
      <c r="T186" s="14">
        <f t="shared" si="82"/>
        <v>0</v>
      </c>
      <c r="U186" s="14">
        <f t="shared" si="82"/>
        <v>0</v>
      </c>
      <c r="V186" s="14">
        <f t="shared" si="82"/>
        <v>0</v>
      </c>
      <c r="W186" s="14">
        <f t="shared" si="82"/>
        <v>0</v>
      </c>
      <c r="X186" s="14">
        <f t="shared" si="82"/>
        <v>0</v>
      </c>
      <c r="Y186" s="14">
        <f t="shared" si="82"/>
        <v>0</v>
      </c>
      <c r="Z186" s="14">
        <f t="shared" si="82"/>
        <v>0</v>
      </c>
      <c r="AA186" s="14">
        <f t="shared" si="82"/>
        <v>0</v>
      </c>
      <c r="AB186" s="14">
        <f t="shared" si="82"/>
        <v>0</v>
      </c>
      <c r="AC186" s="14">
        <f t="shared" si="82"/>
        <v>0</v>
      </c>
      <c r="AD186" s="14">
        <f t="shared" si="82"/>
        <v>0</v>
      </c>
      <c r="AE186" s="14">
        <f t="shared" si="82"/>
        <v>0</v>
      </c>
      <c r="AF186" s="14">
        <f t="shared" si="82"/>
        <v>29.615</v>
      </c>
      <c r="AG186" s="14">
        <f t="shared" si="82"/>
        <v>379.3719</v>
      </c>
      <c r="AH186" s="29">
        <v>0</v>
      </c>
      <c r="AI186" s="29">
        <v>29.615</v>
      </c>
      <c r="AJ186" s="29">
        <v>379.3719</v>
      </c>
      <c r="AK186" s="29">
        <f aca="true" t="shared" si="83" ref="AK186:AP186">SUM(AK187:AK190)</f>
        <v>0</v>
      </c>
      <c r="AL186" s="29">
        <f t="shared" si="83"/>
        <v>0</v>
      </c>
      <c r="AM186" s="29">
        <f t="shared" si="83"/>
        <v>0</v>
      </c>
      <c r="AN186" s="29">
        <f t="shared" si="83"/>
        <v>0</v>
      </c>
      <c r="AO186" s="29">
        <f t="shared" si="83"/>
        <v>45.75793</v>
      </c>
      <c r="AP186" s="29">
        <f t="shared" si="83"/>
        <v>0</v>
      </c>
      <c r="AQ186" s="29">
        <f t="shared" si="74"/>
        <v>0</v>
      </c>
      <c r="AR186" s="29">
        <f>SUM(AR187:AR190)</f>
        <v>0</v>
      </c>
      <c r="AS186" s="29">
        <f t="shared" si="75"/>
        <v>0</v>
      </c>
      <c r="AT186" s="29">
        <f>SUM(AT187:AT190)</f>
        <v>0</v>
      </c>
      <c r="AU186" s="29">
        <f t="shared" si="76"/>
        <v>0</v>
      </c>
      <c r="AV186" s="29"/>
      <c r="AW186" s="29">
        <f>SUM(AW187:AW190)</f>
        <v>0</v>
      </c>
      <c r="AX186" s="29">
        <f t="shared" si="77"/>
        <v>32.22</v>
      </c>
      <c r="AY186" s="29">
        <f>SUM(AY187:AY190)</f>
        <v>32.22</v>
      </c>
    </row>
    <row r="187" spans="1:51" ht="13.5" customHeight="1">
      <c r="A187" s="30" t="s">
        <v>341</v>
      </c>
      <c r="B187" s="30"/>
      <c r="C187" s="30"/>
      <c r="D187" s="5" t="s">
        <v>40</v>
      </c>
      <c r="E187" s="5">
        <v>821.60863</v>
      </c>
      <c r="F187" s="14">
        <v>821.60863</v>
      </c>
      <c r="G187" s="14">
        <f t="shared" si="72"/>
        <v>666.2357000000001</v>
      </c>
      <c r="H187" s="14">
        <v>265.137</v>
      </c>
      <c r="I187" s="14">
        <v>376.6587</v>
      </c>
      <c r="J187" s="14">
        <v>13.5</v>
      </c>
      <c r="K187" s="14">
        <v>0</v>
      </c>
      <c r="L187" s="14">
        <v>10.94</v>
      </c>
      <c r="M187" s="14">
        <f t="shared" si="73"/>
        <v>109.615</v>
      </c>
      <c r="N187" s="14">
        <v>9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0</v>
      </c>
      <c r="AC187" s="14">
        <v>0</v>
      </c>
      <c r="AD187" s="14">
        <v>0</v>
      </c>
      <c r="AE187" s="14">
        <v>0</v>
      </c>
      <c r="AF187" s="14">
        <v>29.615</v>
      </c>
      <c r="AG187" s="14">
        <v>71</v>
      </c>
      <c r="AH187" s="29">
        <v>0</v>
      </c>
      <c r="AI187" s="29">
        <v>29.615</v>
      </c>
      <c r="AJ187" s="29">
        <v>71</v>
      </c>
      <c r="AK187" s="29">
        <v>0</v>
      </c>
      <c r="AL187" s="29">
        <v>0</v>
      </c>
      <c r="AM187" s="29">
        <v>0</v>
      </c>
      <c r="AN187" s="29">
        <v>0</v>
      </c>
      <c r="AO187" s="29">
        <v>45.75793</v>
      </c>
      <c r="AP187" s="29">
        <v>0</v>
      </c>
      <c r="AQ187" s="29">
        <f t="shared" si="74"/>
        <v>0</v>
      </c>
      <c r="AR187" s="29">
        <v>0</v>
      </c>
      <c r="AS187" s="29">
        <f t="shared" si="75"/>
        <v>0</v>
      </c>
      <c r="AT187" s="29">
        <v>0</v>
      </c>
      <c r="AU187" s="29">
        <f t="shared" si="76"/>
        <v>0</v>
      </c>
      <c r="AV187" s="29"/>
      <c r="AW187" s="29">
        <v>0</v>
      </c>
      <c r="AX187" s="29">
        <f t="shared" si="77"/>
        <v>0</v>
      </c>
      <c r="AY187" s="29">
        <v>0</v>
      </c>
    </row>
    <row r="188" spans="1:51" ht="13.5" customHeight="1">
      <c r="A188" s="30" t="s">
        <v>342</v>
      </c>
      <c r="B188" s="30"/>
      <c r="C188" s="30"/>
      <c r="D188" s="5" t="s">
        <v>42</v>
      </c>
      <c r="E188" s="5">
        <v>42</v>
      </c>
      <c r="F188" s="14">
        <v>42</v>
      </c>
      <c r="G188" s="14">
        <f t="shared" si="72"/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f t="shared" si="73"/>
        <v>42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42</v>
      </c>
      <c r="AH188" s="29">
        <v>0</v>
      </c>
      <c r="AI188" s="29">
        <v>0</v>
      </c>
      <c r="AJ188" s="29">
        <v>42</v>
      </c>
      <c r="AK188" s="29">
        <v>0</v>
      </c>
      <c r="AL188" s="29">
        <v>0</v>
      </c>
      <c r="AM188" s="29">
        <v>0</v>
      </c>
      <c r="AN188" s="29">
        <v>0</v>
      </c>
      <c r="AO188" s="29">
        <v>0</v>
      </c>
      <c r="AP188" s="29">
        <v>0</v>
      </c>
      <c r="AQ188" s="29">
        <f t="shared" si="74"/>
        <v>0</v>
      </c>
      <c r="AR188" s="29">
        <v>0</v>
      </c>
      <c r="AS188" s="29">
        <f t="shared" si="75"/>
        <v>0</v>
      </c>
      <c r="AT188" s="29">
        <v>0</v>
      </c>
      <c r="AU188" s="29">
        <f t="shared" si="76"/>
        <v>0</v>
      </c>
      <c r="AV188" s="29"/>
      <c r="AW188" s="29">
        <v>0</v>
      </c>
      <c r="AX188" s="29">
        <f t="shared" si="77"/>
        <v>0</v>
      </c>
      <c r="AY188" s="29">
        <v>0</v>
      </c>
    </row>
    <row r="189" spans="1:51" ht="13.5" customHeight="1">
      <c r="A189" s="30" t="s">
        <v>343</v>
      </c>
      <c r="B189" s="30"/>
      <c r="C189" s="30"/>
      <c r="D189" s="5" t="s">
        <v>344</v>
      </c>
      <c r="E189" s="5">
        <v>136.3719</v>
      </c>
      <c r="F189" s="14">
        <v>136.3719</v>
      </c>
      <c r="G189" s="14">
        <f t="shared" si="72"/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f t="shared" si="73"/>
        <v>136.3719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136.3719</v>
      </c>
      <c r="AH189" s="29">
        <v>0</v>
      </c>
      <c r="AI189" s="29">
        <v>0</v>
      </c>
      <c r="AJ189" s="29">
        <v>136.3719</v>
      </c>
      <c r="AK189" s="29">
        <v>0</v>
      </c>
      <c r="AL189" s="29">
        <v>0</v>
      </c>
      <c r="AM189" s="29">
        <v>0</v>
      </c>
      <c r="AN189" s="29">
        <v>0</v>
      </c>
      <c r="AO189" s="29">
        <v>0</v>
      </c>
      <c r="AP189" s="29">
        <v>0</v>
      </c>
      <c r="AQ189" s="29">
        <f t="shared" si="74"/>
        <v>0</v>
      </c>
      <c r="AR189" s="29">
        <v>0</v>
      </c>
      <c r="AS189" s="29">
        <f t="shared" si="75"/>
        <v>0</v>
      </c>
      <c r="AT189" s="29">
        <v>0</v>
      </c>
      <c r="AU189" s="29">
        <f t="shared" si="76"/>
        <v>0</v>
      </c>
      <c r="AV189" s="29"/>
      <c r="AW189" s="29">
        <v>0</v>
      </c>
      <c r="AX189" s="29">
        <f t="shared" si="77"/>
        <v>0</v>
      </c>
      <c r="AY189" s="29">
        <v>0</v>
      </c>
    </row>
    <row r="190" spans="1:51" ht="13.5" customHeight="1">
      <c r="A190" s="30" t="s">
        <v>345</v>
      </c>
      <c r="B190" s="30"/>
      <c r="C190" s="30"/>
      <c r="D190" s="5" t="s">
        <v>346</v>
      </c>
      <c r="E190" s="5">
        <v>162.22</v>
      </c>
      <c r="F190" s="14">
        <v>162.22</v>
      </c>
      <c r="G190" s="14">
        <f t="shared" si="72"/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f t="shared" si="73"/>
        <v>130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130</v>
      </c>
      <c r="AH190" s="29">
        <v>0</v>
      </c>
      <c r="AI190" s="29">
        <v>0</v>
      </c>
      <c r="AJ190" s="29">
        <v>130</v>
      </c>
      <c r="AK190" s="29">
        <v>0</v>
      </c>
      <c r="AL190" s="29">
        <v>0</v>
      </c>
      <c r="AM190" s="29">
        <v>0</v>
      </c>
      <c r="AN190" s="29">
        <v>0</v>
      </c>
      <c r="AO190" s="29">
        <v>0</v>
      </c>
      <c r="AP190" s="29">
        <v>0</v>
      </c>
      <c r="AQ190" s="29">
        <f t="shared" si="74"/>
        <v>0</v>
      </c>
      <c r="AR190" s="29">
        <v>0</v>
      </c>
      <c r="AS190" s="29">
        <f t="shared" si="75"/>
        <v>0</v>
      </c>
      <c r="AT190" s="29">
        <v>0</v>
      </c>
      <c r="AU190" s="29">
        <f t="shared" si="76"/>
        <v>0</v>
      </c>
      <c r="AV190" s="29"/>
      <c r="AW190" s="29">
        <v>0</v>
      </c>
      <c r="AX190" s="29">
        <f t="shared" si="77"/>
        <v>32.22</v>
      </c>
      <c r="AY190" s="29">
        <v>32.22</v>
      </c>
    </row>
    <row r="191" spans="1:51" ht="13.5" customHeight="1">
      <c r="A191" s="30" t="s">
        <v>347</v>
      </c>
      <c r="B191" s="30"/>
      <c r="C191" s="30"/>
      <c r="D191" s="5" t="s">
        <v>348</v>
      </c>
      <c r="E191" s="5">
        <v>65</v>
      </c>
      <c r="F191" s="14">
        <v>65</v>
      </c>
      <c r="G191" s="14">
        <f t="shared" si="72"/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f t="shared" si="73"/>
        <v>65</v>
      </c>
      <c r="N191" s="14">
        <v>0</v>
      </c>
      <c r="O191" s="14">
        <v>3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9</v>
      </c>
      <c r="W191" s="14">
        <v>7</v>
      </c>
      <c r="X191" s="14">
        <v>2</v>
      </c>
      <c r="Y191" s="14">
        <v>2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42</v>
      </c>
      <c r="AH191" s="29">
        <v>0</v>
      </c>
      <c r="AI191" s="29">
        <v>0</v>
      </c>
      <c r="AJ191" s="29">
        <v>42</v>
      </c>
      <c r="AK191" s="29">
        <v>0</v>
      </c>
      <c r="AL191" s="29">
        <v>0</v>
      </c>
      <c r="AM191" s="29">
        <v>0</v>
      </c>
      <c r="AN191" s="29">
        <v>0</v>
      </c>
      <c r="AO191" s="29">
        <v>0</v>
      </c>
      <c r="AP191" s="29">
        <v>0</v>
      </c>
      <c r="AQ191" s="29">
        <f t="shared" si="74"/>
        <v>0</v>
      </c>
      <c r="AR191" s="29">
        <v>0</v>
      </c>
      <c r="AS191" s="29">
        <f t="shared" si="75"/>
        <v>0</v>
      </c>
      <c r="AT191" s="29">
        <v>0</v>
      </c>
      <c r="AU191" s="29">
        <f t="shared" si="76"/>
        <v>0</v>
      </c>
      <c r="AV191" s="29"/>
      <c r="AW191" s="29">
        <v>0</v>
      </c>
      <c r="AX191" s="29">
        <f t="shared" si="77"/>
        <v>0</v>
      </c>
      <c r="AY191" s="29">
        <v>0</v>
      </c>
    </row>
    <row r="192" spans="1:51" ht="13.5" customHeight="1">
      <c r="A192" s="30" t="s">
        <v>349</v>
      </c>
      <c r="B192" s="30"/>
      <c r="C192" s="30"/>
      <c r="D192" s="5" t="s">
        <v>42</v>
      </c>
      <c r="E192" s="5">
        <v>61</v>
      </c>
      <c r="F192" s="14">
        <v>61</v>
      </c>
      <c r="G192" s="14">
        <f t="shared" si="72"/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f t="shared" si="73"/>
        <v>61</v>
      </c>
      <c r="N192" s="14">
        <v>0</v>
      </c>
      <c r="O192" s="14">
        <v>3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9</v>
      </c>
      <c r="W192" s="14">
        <v>7</v>
      </c>
      <c r="X192" s="14">
        <v>0</v>
      </c>
      <c r="Y192" s="14">
        <v>2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40</v>
      </c>
      <c r="AH192" s="29">
        <v>0</v>
      </c>
      <c r="AI192" s="29">
        <v>0</v>
      </c>
      <c r="AJ192" s="29">
        <v>40</v>
      </c>
      <c r="AK192" s="29">
        <v>0</v>
      </c>
      <c r="AL192" s="29">
        <v>0</v>
      </c>
      <c r="AM192" s="29">
        <v>0</v>
      </c>
      <c r="AN192" s="29">
        <v>0</v>
      </c>
      <c r="AO192" s="29">
        <v>0</v>
      </c>
      <c r="AP192" s="29">
        <v>0</v>
      </c>
      <c r="AQ192" s="29">
        <f t="shared" si="74"/>
        <v>0</v>
      </c>
      <c r="AR192" s="29">
        <v>0</v>
      </c>
      <c r="AS192" s="29">
        <f t="shared" si="75"/>
        <v>0</v>
      </c>
      <c r="AT192" s="29">
        <v>0</v>
      </c>
      <c r="AU192" s="29">
        <f t="shared" si="76"/>
        <v>0</v>
      </c>
      <c r="AV192" s="29"/>
      <c r="AW192" s="29">
        <v>0</v>
      </c>
      <c r="AX192" s="29">
        <f t="shared" si="77"/>
        <v>0</v>
      </c>
      <c r="AY192" s="29">
        <v>0</v>
      </c>
    </row>
    <row r="193" spans="1:51" ht="13.5" customHeight="1">
      <c r="A193" s="30" t="s">
        <v>350</v>
      </c>
      <c r="B193" s="30"/>
      <c r="C193" s="30"/>
      <c r="D193" s="5" t="s">
        <v>351</v>
      </c>
      <c r="E193" s="5">
        <v>4</v>
      </c>
      <c r="F193" s="14">
        <v>4</v>
      </c>
      <c r="G193" s="14">
        <f t="shared" si="72"/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f t="shared" si="73"/>
        <v>4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2</v>
      </c>
      <c r="Y193" s="14">
        <v>0</v>
      </c>
      <c r="Z193" s="14">
        <v>0</v>
      </c>
      <c r="AA193" s="14">
        <v>0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2</v>
      </c>
      <c r="AH193" s="29">
        <v>0</v>
      </c>
      <c r="AI193" s="29">
        <v>0</v>
      </c>
      <c r="AJ193" s="29">
        <v>2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f t="shared" si="74"/>
        <v>0</v>
      </c>
      <c r="AR193" s="29">
        <v>0</v>
      </c>
      <c r="AS193" s="29">
        <f t="shared" si="75"/>
        <v>0</v>
      </c>
      <c r="AT193" s="29">
        <v>0</v>
      </c>
      <c r="AU193" s="29">
        <f t="shared" si="76"/>
        <v>0</v>
      </c>
      <c r="AV193" s="29"/>
      <c r="AW193" s="29">
        <v>0</v>
      </c>
      <c r="AX193" s="29">
        <f t="shared" si="77"/>
        <v>0</v>
      </c>
      <c r="AY193" s="29">
        <v>0</v>
      </c>
    </row>
    <row r="194" spans="1:51" ht="13.5" customHeight="1">
      <c r="A194" s="30" t="s">
        <v>352</v>
      </c>
      <c r="B194" s="30"/>
      <c r="C194" s="30"/>
      <c r="D194" s="5" t="s">
        <v>353</v>
      </c>
      <c r="E194" s="5">
        <v>194</v>
      </c>
      <c r="F194" s="14">
        <v>194</v>
      </c>
      <c r="G194" s="14">
        <f t="shared" si="72"/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f t="shared" si="73"/>
        <v>194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194</v>
      </c>
      <c r="AH194" s="29">
        <v>0</v>
      </c>
      <c r="AI194" s="29">
        <v>0</v>
      </c>
      <c r="AJ194" s="29">
        <v>194</v>
      </c>
      <c r="AK194" s="29">
        <v>0</v>
      </c>
      <c r="AL194" s="29">
        <v>0</v>
      </c>
      <c r="AM194" s="29">
        <v>0</v>
      </c>
      <c r="AN194" s="29">
        <v>0</v>
      </c>
      <c r="AO194" s="29">
        <v>0</v>
      </c>
      <c r="AP194" s="29">
        <v>0</v>
      </c>
      <c r="AQ194" s="29">
        <f t="shared" si="74"/>
        <v>0</v>
      </c>
      <c r="AR194" s="29">
        <v>0</v>
      </c>
      <c r="AS194" s="29">
        <f t="shared" si="75"/>
        <v>0</v>
      </c>
      <c r="AT194" s="29">
        <v>0</v>
      </c>
      <c r="AU194" s="29">
        <f t="shared" si="76"/>
        <v>0</v>
      </c>
      <c r="AV194" s="29"/>
      <c r="AW194" s="29">
        <v>0</v>
      </c>
      <c r="AX194" s="29">
        <f t="shared" si="77"/>
        <v>0</v>
      </c>
      <c r="AY194" s="29">
        <v>0</v>
      </c>
    </row>
    <row r="195" spans="1:51" ht="13.5" customHeight="1">
      <c r="A195" s="30" t="s">
        <v>354</v>
      </c>
      <c r="B195" s="30"/>
      <c r="C195" s="30"/>
      <c r="D195" s="5" t="s">
        <v>353</v>
      </c>
      <c r="E195" s="5">
        <v>194</v>
      </c>
      <c r="F195" s="14">
        <v>194</v>
      </c>
      <c r="G195" s="14">
        <f t="shared" si="72"/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f t="shared" si="73"/>
        <v>194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194</v>
      </c>
      <c r="AH195" s="29">
        <v>0</v>
      </c>
      <c r="AI195" s="29">
        <v>0</v>
      </c>
      <c r="AJ195" s="29">
        <v>194</v>
      </c>
      <c r="AK195" s="29">
        <v>0</v>
      </c>
      <c r="AL195" s="29">
        <v>0</v>
      </c>
      <c r="AM195" s="29">
        <v>0</v>
      </c>
      <c r="AN195" s="29">
        <v>0</v>
      </c>
      <c r="AO195" s="29">
        <v>0</v>
      </c>
      <c r="AP195" s="29">
        <v>0</v>
      </c>
      <c r="AQ195" s="29">
        <f t="shared" si="74"/>
        <v>0</v>
      </c>
      <c r="AR195" s="29">
        <v>0</v>
      </c>
      <c r="AS195" s="29">
        <f t="shared" si="75"/>
        <v>0</v>
      </c>
      <c r="AT195" s="29">
        <v>0</v>
      </c>
      <c r="AU195" s="29">
        <f t="shared" si="76"/>
        <v>0</v>
      </c>
      <c r="AV195" s="29"/>
      <c r="AW195" s="29">
        <v>0</v>
      </c>
      <c r="AX195" s="29">
        <f t="shared" si="77"/>
        <v>0</v>
      </c>
      <c r="AY195" s="29">
        <v>0</v>
      </c>
    </row>
    <row r="196" spans="1:51" ht="13.5" customHeight="1">
      <c r="A196" s="30" t="s">
        <v>355</v>
      </c>
      <c r="B196" s="30"/>
      <c r="C196" s="30"/>
      <c r="D196" s="5" t="s">
        <v>356</v>
      </c>
      <c r="E196" s="5">
        <v>36545.743884</v>
      </c>
      <c r="F196" s="14">
        <f>SUM(F197,F200,F207,F211,F213,F215,F218)</f>
        <v>36545.743884</v>
      </c>
      <c r="G196" s="14">
        <f t="shared" si="72"/>
        <v>9526.666312</v>
      </c>
      <c r="H196" s="14">
        <f>SUM(H197,H200,H207,H211,H213,H215,H218)</f>
        <v>4500.62087</v>
      </c>
      <c r="I196" s="14">
        <f>SUM(I197,I200,I207,I211,I213,I215,I218)</f>
        <v>4515.615942</v>
      </c>
      <c r="J196" s="14">
        <f>SUM(J197,J200,J207,J211,J213,J215,J218)</f>
        <v>4.5948</v>
      </c>
      <c r="K196" s="14">
        <f>SUM(K197,K200,K207,K211,K213,K215,K218)</f>
        <v>491.97850000000005</v>
      </c>
      <c r="L196" s="14">
        <f>SUM(L197,L200,L207,L211,L213,L215,L218)</f>
        <v>13.856200000000001</v>
      </c>
      <c r="M196" s="14">
        <f t="shared" si="73"/>
        <v>15913.557973</v>
      </c>
      <c r="N196" s="14">
        <f aca="true" t="shared" si="84" ref="N196:AG196">SUM(N197,N200,N207,N211,N213,N215,N218)</f>
        <v>756.99354</v>
      </c>
      <c r="O196" s="14">
        <f t="shared" si="84"/>
        <v>0</v>
      </c>
      <c r="P196" s="14">
        <f t="shared" si="84"/>
        <v>0</v>
      </c>
      <c r="Q196" s="14">
        <f t="shared" si="84"/>
        <v>430</v>
      </c>
      <c r="R196" s="14">
        <f t="shared" si="84"/>
        <v>650</v>
      </c>
      <c r="S196" s="14">
        <f t="shared" si="84"/>
        <v>0</v>
      </c>
      <c r="T196" s="14">
        <f t="shared" si="84"/>
        <v>263</v>
      </c>
      <c r="U196" s="14">
        <f t="shared" si="84"/>
        <v>0</v>
      </c>
      <c r="V196" s="14">
        <f t="shared" si="84"/>
        <v>64.874</v>
      </c>
      <c r="W196" s="14">
        <f t="shared" si="84"/>
        <v>0</v>
      </c>
      <c r="X196" s="14">
        <f t="shared" si="84"/>
        <v>0</v>
      </c>
      <c r="Y196" s="14">
        <f t="shared" si="84"/>
        <v>60</v>
      </c>
      <c r="Z196" s="14">
        <f t="shared" si="84"/>
        <v>14</v>
      </c>
      <c r="AA196" s="14">
        <f t="shared" si="84"/>
        <v>0</v>
      </c>
      <c r="AB196" s="14">
        <f t="shared" si="84"/>
        <v>0</v>
      </c>
      <c r="AC196" s="14">
        <f t="shared" si="84"/>
        <v>0</v>
      </c>
      <c r="AD196" s="14">
        <f t="shared" si="84"/>
        <v>0</v>
      </c>
      <c r="AE196" s="14">
        <f t="shared" si="84"/>
        <v>20</v>
      </c>
      <c r="AF196" s="14">
        <f t="shared" si="84"/>
        <v>28.7</v>
      </c>
      <c r="AG196" s="14">
        <f t="shared" si="84"/>
        <v>13625.990433</v>
      </c>
      <c r="AH196" s="29">
        <v>20</v>
      </c>
      <c r="AI196" s="29">
        <v>28.7</v>
      </c>
      <c r="AJ196" s="29">
        <v>13625.990433</v>
      </c>
      <c r="AK196" s="29">
        <f aca="true" t="shared" si="85" ref="AK196:AP196">SUM(AK197,AK200,AK207,AK211,AK213,AK215,AK218)</f>
        <v>0</v>
      </c>
      <c r="AL196" s="29">
        <f t="shared" si="85"/>
        <v>0</v>
      </c>
      <c r="AM196" s="29">
        <f t="shared" si="85"/>
        <v>0</v>
      </c>
      <c r="AN196" s="29">
        <f t="shared" si="85"/>
        <v>0</v>
      </c>
      <c r="AO196" s="29">
        <f t="shared" si="85"/>
        <v>702.0070800000001</v>
      </c>
      <c r="AP196" s="29">
        <f t="shared" si="85"/>
        <v>0</v>
      </c>
      <c r="AQ196" s="29">
        <f t="shared" si="74"/>
        <v>0</v>
      </c>
      <c r="AR196" s="29">
        <f>SUM(AR197,AR200,AR207,AR211,AR213,AR215,AR218)</f>
        <v>0</v>
      </c>
      <c r="AS196" s="29">
        <f t="shared" si="75"/>
        <v>74.87925</v>
      </c>
      <c r="AT196" s="29">
        <f>SUM(AT197,AT200,AT207,AT211,AT213,AT215,AT218)</f>
        <v>74.87925</v>
      </c>
      <c r="AU196" s="29">
        <f t="shared" si="76"/>
        <v>10327.45994</v>
      </c>
      <c r="AV196" s="29"/>
      <c r="AW196" s="29">
        <f>SUM(AW197,AW200,AW207,AW211,AW213,AW215,AW218)</f>
        <v>10327.45994</v>
      </c>
      <c r="AX196" s="29">
        <f t="shared" si="77"/>
        <v>0</v>
      </c>
      <c r="AY196" s="29">
        <f>SUM(AY197,AY200,AY207,AY211,AY213,AY215,AY218)</f>
        <v>0</v>
      </c>
    </row>
    <row r="197" spans="1:51" ht="13.5" customHeight="1">
      <c r="A197" s="30" t="s">
        <v>357</v>
      </c>
      <c r="B197" s="30"/>
      <c r="C197" s="30"/>
      <c r="D197" s="5" t="s">
        <v>358</v>
      </c>
      <c r="E197" s="5">
        <v>1447.5504700000001</v>
      </c>
      <c r="F197" s="14">
        <f>SUM(F198:F199)</f>
        <v>1447.5504700000001</v>
      </c>
      <c r="G197" s="14">
        <f t="shared" si="72"/>
        <v>424.16380000000004</v>
      </c>
      <c r="H197" s="14">
        <f>SUM(H198:H199)</f>
        <v>183.019</v>
      </c>
      <c r="I197" s="14">
        <f>SUM(I198:I199)</f>
        <v>225.4261</v>
      </c>
      <c r="J197" s="14">
        <f>SUM(J198:J199)</f>
        <v>4.5948</v>
      </c>
      <c r="K197" s="14">
        <f>SUM(K198:K199)</f>
        <v>5.2779</v>
      </c>
      <c r="L197" s="14">
        <f>SUM(L198:L199)</f>
        <v>5.846</v>
      </c>
      <c r="M197" s="14">
        <f t="shared" si="73"/>
        <v>991.6303839999999</v>
      </c>
      <c r="N197" s="14">
        <f aca="true" t="shared" si="86" ref="N197:AG197">SUM(N198:N199)</f>
        <v>77.0817</v>
      </c>
      <c r="O197" s="14">
        <f t="shared" si="86"/>
        <v>0</v>
      </c>
      <c r="P197" s="14">
        <f t="shared" si="86"/>
        <v>0</v>
      </c>
      <c r="Q197" s="14">
        <f t="shared" si="86"/>
        <v>0</v>
      </c>
      <c r="R197" s="14">
        <f t="shared" si="86"/>
        <v>0</v>
      </c>
      <c r="S197" s="14">
        <f t="shared" si="86"/>
        <v>0</v>
      </c>
      <c r="T197" s="14">
        <f t="shared" si="86"/>
        <v>0</v>
      </c>
      <c r="U197" s="14">
        <f t="shared" si="86"/>
        <v>0</v>
      </c>
      <c r="V197" s="14">
        <f t="shared" si="86"/>
        <v>0</v>
      </c>
      <c r="W197" s="14">
        <f t="shared" si="86"/>
        <v>0</v>
      </c>
      <c r="X197" s="14">
        <f t="shared" si="86"/>
        <v>0</v>
      </c>
      <c r="Y197" s="14">
        <f t="shared" si="86"/>
        <v>0</v>
      </c>
      <c r="Z197" s="14">
        <f t="shared" si="86"/>
        <v>0</v>
      </c>
      <c r="AA197" s="14">
        <f t="shared" si="86"/>
        <v>0</v>
      </c>
      <c r="AB197" s="14">
        <f t="shared" si="86"/>
        <v>0</v>
      </c>
      <c r="AC197" s="14">
        <f t="shared" si="86"/>
        <v>0</v>
      </c>
      <c r="AD197" s="14">
        <f t="shared" si="86"/>
        <v>0</v>
      </c>
      <c r="AE197" s="14">
        <f t="shared" si="86"/>
        <v>0</v>
      </c>
      <c r="AF197" s="14">
        <f t="shared" si="86"/>
        <v>17.215</v>
      </c>
      <c r="AG197" s="14">
        <f t="shared" si="86"/>
        <v>897.333684</v>
      </c>
      <c r="AH197" s="29">
        <v>0</v>
      </c>
      <c r="AI197" s="29">
        <v>17.215</v>
      </c>
      <c r="AJ197" s="29">
        <v>897.333684</v>
      </c>
      <c r="AK197" s="29">
        <f aca="true" t="shared" si="87" ref="AK197:AP197">SUM(AK198:AK199)</f>
        <v>0</v>
      </c>
      <c r="AL197" s="29">
        <f t="shared" si="87"/>
        <v>0</v>
      </c>
      <c r="AM197" s="29">
        <f t="shared" si="87"/>
        <v>0</v>
      </c>
      <c r="AN197" s="29">
        <f t="shared" si="87"/>
        <v>0</v>
      </c>
      <c r="AO197" s="29">
        <f t="shared" si="87"/>
        <v>31.857670000000002</v>
      </c>
      <c r="AP197" s="29">
        <f t="shared" si="87"/>
        <v>0</v>
      </c>
      <c r="AQ197" s="29">
        <f t="shared" si="74"/>
        <v>0</v>
      </c>
      <c r="AR197" s="29">
        <f>SUM(AR198:AR199)</f>
        <v>0</v>
      </c>
      <c r="AS197" s="29">
        <f t="shared" si="75"/>
        <v>0</v>
      </c>
      <c r="AT197" s="29">
        <f>SUM(AT198:AT199)</f>
        <v>0</v>
      </c>
      <c r="AU197" s="29">
        <f t="shared" si="76"/>
        <v>0</v>
      </c>
      <c r="AV197" s="29"/>
      <c r="AW197" s="29">
        <f>SUM(AW198:AW199)</f>
        <v>0</v>
      </c>
      <c r="AX197" s="29">
        <f t="shared" si="77"/>
        <v>0</v>
      </c>
      <c r="AY197" s="29">
        <f>SUM(AY198:AY199)</f>
        <v>0</v>
      </c>
    </row>
    <row r="198" spans="1:51" ht="13.5" customHeight="1">
      <c r="A198" s="30" t="s">
        <v>359</v>
      </c>
      <c r="B198" s="30"/>
      <c r="C198" s="30"/>
      <c r="D198" s="5" t="s">
        <v>40</v>
      </c>
      <c r="E198" s="5">
        <v>521.55047</v>
      </c>
      <c r="F198" s="14">
        <v>521.55047</v>
      </c>
      <c r="G198" s="14">
        <f t="shared" si="72"/>
        <v>424.16380000000004</v>
      </c>
      <c r="H198" s="14">
        <v>183.019</v>
      </c>
      <c r="I198" s="14">
        <v>225.4261</v>
      </c>
      <c r="J198" s="14">
        <v>4.5948</v>
      </c>
      <c r="K198" s="14">
        <v>5.2779</v>
      </c>
      <c r="L198" s="14">
        <v>5.846</v>
      </c>
      <c r="M198" s="14">
        <f t="shared" si="73"/>
        <v>65.529</v>
      </c>
      <c r="N198" s="14">
        <v>4.0817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17.215</v>
      </c>
      <c r="AG198" s="14">
        <v>44.2323</v>
      </c>
      <c r="AH198" s="29">
        <v>0</v>
      </c>
      <c r="AI198" s="29">
        <v>17.215</v>
      </c>
      <c r="AJ198" s="29">
        <v>44.2323</v>
      </c>
      <c r="AK198" s="29">
        <v>0</v>
      </c>
      <c r="AL198" s="29">
        <v>0</v>
      </c>
      <c r="AM198" s="29">
        <v>0</v>
      </c>
      <c r="AN198" s="29">
        <v>0</v>
      </c>
      <c r="AO198" s="29">
        <v>31.857670000000002</v>
      </c>
      <c r="AP198" s="29">
        <v>0</v>
      </c>
      <c r="AQ198" s="29">
        <f t="shared" si="74"/>
        <v>0</v>
      </c>
      <c r="AR198" s="29">
        <v>0</v>
      </c>
      <c r="AS198" s="29">
        <f t="shared" si="75"/>
        <v>0</v>
      </c>
      <c r="AT198" s="29">
        <v>0</v>
      </c>
      <c r="AU198" s="29">
        <f t="shared" si="76"/>
        <v>0</v>
      </c>
      <c r="AV198" s="29"/>
      <c r="AW198" s="29">
        <v>0</v>
      </c>
      <c r="AX198" s="29">
        <f t="shared" si="77"/>
        <v>0</v>
      </c>
      <c r="AY198" s="29">
        <v>0</v>
      </c>
    </row>
    <row r="199" spans="1:51" ht="13.5" customHeight="1">
      <c r="A199" s="30" t="s">
        <v>360</v>
      </c>
      <c r="B199" s="30"/>
      <c r="C199" s="30"/>
      <c r="D199" s="5" t="s">
        <v>361</v>
      </c>
      <c r="E199" s="5">
        <v>926</v>
      </c>
      <c r="F199" s="14">
        <v>926</v>
      </c>
      <c r="G199" s="14">
        <f t="shared" si="72"/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f t="shared" si="73"/>
        <v>926.1013839999999</v>
      </c>
      <c r="N199" s="14">
        <v>73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853.1013839999999</v>
      </c>
      <c r="AH199" s="29">
        <v>0</v>
      </c>
      <c r="AI199" s="29">
        <v>0</v>
      </c>
      <c r="AJ199" s="29">
        <v>853.1013839999999</v>
      </c>
      <c r="AK199" s="29">
        <v>0</v>
      </c>
      <c r="AL199" s="29">
        <v>0</v>
      </c>
      <c r="AM199" s="29">
        <v>0</v>
      </c>
      <c r="AN199" s="29">
        <v>0</v>
      </c>
      <c r="AO199" s="29">
        <v>0</v>
      </c>
      <c r="AP199" s="29">
        <v>0</v>
      </c>
      <c r="AQ199" s="29">
        <f t="shared" si="74"/>
        <v>0</v>
      </c>
      <c r="AR199" s="29">
        <v>0</v>
      </c>
      <c r="AS199" s="29">
        <f t="shared" si="75"/>
        <v>0</v>
      </c>
      <c r="AT199" s="29">
        <v>0</v>
      </c>
      <c r="AU199" s="29">
        <f t="shared" si="76"/>
        <v>0</v>
      </c>
      <c r="AV199" s="29"/>
      <c r="AW199" s="29">
        <v>0</v>
      </c>
      <c r="AX199" s="29">
        <f t="shared" si="77"/>
        <v>0</v>
      </c>
      <c r="AY199" s="29">
        <v>0</v>
      </c>
    </row>
    <row r="200" spans="1:51" ht="13.5" customHeight="1">
      <c r="A200" s="30" t="s">
        <v>362</v>
      </c>
      <c r="B200" s="30"/>
      <c r="C200" s="30"/>
      <c r="D200" s="5" t="s">
        <v>363</v>
      </c>
      <c r="E200" s="5">
        <v>10884.773684</v>
      </c>
      <c r="F200" s="14">
        <f>SUM(F201:F206)</f>
        <v>10884.773684</v>
      </c>
      <c r="G200" s="14">
        <f t="shared" si="72"/>
        <v>4133.57845</v>
      </c>
      <c r="H200" s="14">
        <f>SUM(H201:H206)</f>
        <v>1794.62134</v>
      </c>
      <c r="I200" s="14">
        <f>SUM(I201:I206)</f>
        <v>2168.2450099999996</v>
      </c>
      <c r="J200" s="14">
        <f>SUM(J201:J206)</f>
        <v>0</v>
      </c>
      <c r="K200" s="14">
        <f>SUM(K201:K206)</f>
        <v>168.42470000000003</v>
      </c>
      <c r="L200" s="14">
        <f>SUM(L201:L206)</f>
        <v>2.2874</v>
      </c>
      <c r="M200" s="14">
        <f t="shared" si="73"/>
        <v>5790.150841000001</v>
      </c>
      <c r="N200" s="14">
        <f aca="true" t="shared" si="88" ref="N200:AG200">SUM(N201:N206)</f>
        <v>26.244740000000004</v>
      </c>
      <c r="O200" s="14">
        <f t="shared" si="88"/>
        <v>0</v>
      </c>
      <c r="P200" s="14">
        <f t="shared" si="88"/>
        <v>0</v>
      </c>
      <c r="Q200" s="14">
        <f t="shared" si="88"/>
        <v>0</v>
      </c>
      <c r="R200" s="14">
        <f t="shared" si="88"/>
        <v>0</v>
      </c>
      <c r="S200" s="14">
        <f t="shared" si="88"/>
        <v>0</v>
      </c>
      <c r="T200" s="14">
        <f t="shared" si="88"/>
        <v>263</v>
      </c>
      <c r="U200" s="14">
        <f t="shared" si="88"/>
        <v>0</v>
      </c>
      <c r="V200" s="14">
        <f t="shared" si="88"/>
        <v>64.874</v>
      </c>
      <c r="W200" s="14">
        <f t="shared" si="88"/>
        <v>0</v>
      </c>
      <c r="X200" s="14">
        <f t="shared" si="88"/>
        <v>0</v>
      </c>
      <c r="Y200" s="14">
        <f t="shared" si="88"/>
        <v>0</v>
      </c>
      <c r="Z200" s="14">
        <f t="shared" si="88"/>
        <v>0</v>
      </c>
      <c r="AA200" s="14">
        <f t="shared" si="88"/>
        <v>0</v>
      </c>
      <c r="AB200" s="14">
        <f t="shared" si="88"/>
        <v>0</v>
      </c>
      <c r="AC200" s="14">
        <f t="shared" si="88"/>
        <v>0</v>
      </c>
      <c r="AD200" s="14">
        <f t="shared" si="88"/>
        <v>0</v>
      </c>
      <c r="AE200" s="14">
        <f t="shared" si="88"/>
        <v>0</v>
      </c>
      <c r="AF200" s="14">
        <f t="shared" si="88"/>
        <v>0</v>
      </c>
      <c r="AG200" s="14">
        <f t="shared" si="88"/>
        <v>5436.032101000001</v>
      </c>
      <c r="AH200" s="29">
        <v>0</v>
      </c>
      <c r="AI200" s="29">
        <v>0</v>
      </c>
      <c r="AJ200" s="29">
        <v>5436.032101000001</v>
      </c>
      <c r="AK200" s="29">
        <f aca="true" t="shared" si="89" ref="AK200:AP200">SUM(AK201:AK206)</f>
        <v>0</v>
      </c>
      <c r="AL200" s="29">
        <f t="shared" si="89"/>
        <v>0</v>
      </c>
      <c r="AM200" s="29">
        <f t="shared" si="89"/>
        <v>0</v>
      </c>
      <c r="AN200" s="29">
        <f t="shared" si="89"/>
        <v>0</v>
      </c>
      <c r="AO200" s="29">
        <f t="shared" si="89"/>
        <v>306.29698</v>
      </c>
      <c r="AP200" s="29">
        <f t="shared" si="89"/>
        <v>0</v>
      </c>
      <c r="AQ200" s="29">
        <f t="shared" si="74"/>
        <v>0</v>
      </c>
      <c r="AR200" s="29">
        <f>SUM(AR201:AR206)</f>
        <v>0</v>
      </c>
      <c r="AS200" s="29">
        <f t="shared" si="75"/>
        <v>0</v>
      </c>
      <c r="AT200" s="29">
        <f>SUM(AT201:AT206)</f>
        <v>0</v>
      </c>
      <c r="AU200" s="29">
        <f t="shared" si="76"/>
        <v>654.397058</v>
      </c>
      <c r="AV200" s="29"/>
      <c r="AW200" s="29">
        <f>SUM(AW201:AW206)</f>
        <v>654.397058</v>
      </c>
      <c r="AX200" s="29">
        <f t="shared" si="77"/>
        <v>0</v>
      </c>
      <c r="AY200" s="29">
        <f>SUM(AY201:AY206)</f>
        <v>0</v>
      </c>
    </row>
    <row r="201" spans="1:51" ht="13.5" customHeight="1">
      <c r="A201" s="30" t="s">
        <v>364</v>
      </c>
      <c r="B201" s="30"/>
      <c r="C201" s="30"/>
      <c r="D201" s="5" t="s">
        <v>365</v>
      </c>
      <c r="E201" s="5">
        <v>510.206633</v>
      </c>
      <c r="F201" s="14">
        <v>510.206633</v>
      </c>
      <c r="G201" s="14">
        <f t="shared" si="72"/>
        <v>349.13361999999995</v>
      </c>
      <c r="H201" s="14">
        <v>170.73162</v>
      </c>
      <c r="I201" s="14">
        <v>163.8001</v>
      </c>
      <c r="J201" s="14">
        <v>0</v>
      </c>
      <c r="K201" s="14">
        <v>14.6019</v>
      </c>
      <c r="L201" s="14">
        <v>0</v>
      </c>
      <c r="M201" s="14">
        <f t="shared" si="73"/>
        <v>135.373923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135.373923</v>
      </c>
      <c r="AH201" s="29">
        <v>0</v>
      </c>
      <c r="AI201" s="29">
        <v>0</v>
      </c>
      <c r="AJ201" s="29">
        <v>135.373923</v>
      </c>
      <c r="AK201" s="29">
        <v>0</v>
      </c>
      <c r="AL201" s="29">
        <v>0</v>
      </c>
      <c r="AM201" s="29">
        <v>0</v>
      </c>
      <c r="AN201" s="29">
        <v>0</v>
      </c>
      <c r="AO201" s="29">
        <v>25.699089999999998</v>
      </c>
      <c r="AP201" s="29">
        <v>0</v>
      </c>
      <c r="AQ201" s="29">
        <f t="shared" si="74"/>
        <v>0</v>
      </c>
      <c r="AR201" s="29">
        <v>0</v>
      </c>
      <c r="AS201" s="29">
        <f t="shared" si="75"/>
        <v>0</v>
      </c>
      <c r="AT201" s="29">
        <v>0</v>
      </c>
      <c r="AU201" s="29">
        <f t="shared" si="76"/>
        <v>0</v>
      </c>
      <c r="AV201" s="29"/>
      <c r="AW201" s="29">
        <v>0</v>
      </c>
      <c r="AX201" s="29">
        <f t="shared" si="77"/>
        <v>0</v>
      </c>
      <c r="AY201" s="29">
        <v>0</v>
      </c>
    </row>
    <row r="202" spans="1:51" ht="13.5" customHeight="1">
      <c r="A202" s="30" t="s">
        <v>366</v>
      </c>
      <c r="B202" s="30"/>
      <c r="C202" s="30"/>
      <c r="D202" s="5" t="s">
        <v>367</v>
      </c>
      <c r="E202" s="5">
        <v>2744.466503</v>
      </c>
      <c r="F202" s="14">
        <v>2744.466503</v>
      </c>
      <c r="G202" s="14">
        <f t="shared" si="72"/>
        <v>1435.2311999999997</v>
      </c>
      <c r="H202" s="14">
        <v>624.4026</v>
      </c>
      <c r="I202" s="14">
        <v>749.9838</v>
      </c>
      <c r="J202" s="14">
        <v>0</v>
      </c>
      <c r="K202" s="14">
        <v>58.5574</v>
      </c>
      <c r="L202" s="14">
        <v>2.2874</v>
      </c>
      <c r="M202" s="14">
        <f t="shared" si="73"/>
        <v>1202.1291230000002</v>
      </c>
      <c r="N202" s="14">
        <v>26.244740000000004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45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1130.884383</v>
      </c>
      <c r="AH202" s="29">
        <v>0</v>
      </c>
      <c r="AI202" s="29">
        <v>0</v>
      </c>
      <c r="AJ202" s="29">
        <v>1130.884383</v>
      </c>
      <c r="AK202" s="29">
        <v>0</v>
      </c>
      <c r="AL202" s="29">
        <v>0</v>
      </c>
      <c r="AM202" s="29">
        <v>0</v>
      </c>
      <c r="AN202" s="29">
        <v>0</v>
      </c>
      <c r="AO202" s="29">
        <v>107.10618000000001</v>
      </c>
      <c r="AP202" s="29">
        <v>0</v>
      </c>
      <c r="AQ202" s="29">
        <f t="shared" si="74"/>
        <v>0</v>
      </c>
      <c r="AR202" s="29">
        <v>0</v>
      </c>
      <c r="AS202" s="29">
        <f t="shared" si="75"/>
        <v>0</v>
      </c>
      <c r="AT202" s="29">
        <v>0</v>
      </c>
      <c r="AU202" s="29">
        <f t="shared" si="76"/>
        <v>0</v>
      </c>
      <c r="AV202" s="29"/>
      <c r="AW202" s="29">
        <v>0</v>
      </c>
      <c r="AX202" s="29">
        <f t="shared" si="77"/>
        <v>0</v>
      </c>
      <c r="AY202" s="29">
        <v>0</v>
      </c>
    </row>
    <row r="203" spans="1:51" ht="13.5" customHeight="1">
      <c r="A203" s="30" t="s">
        <v>368</v>
      </c>
      <c r="B203" s="30"/>
      <c r="C203" s="30"/>
      <c r="D203" s="5" t="s">
        <v>369</v>
      </c>
      <c r="E203" s="5">
        <v>1717</v>
      </c>
      <c r="F203" s="14">
        <v>1717</v>
      </c>
      <c r="G203" s="14">
        <f t="shared" si="72"/>
        <v>785.53703</v>
      </c>
      <c r="H203" s="14">
        <v>346.31052</v>
      </c>
      <c r="I203" s="14">
        <v>408.09611</v>
      </c>
      <c r="J203" s="14">
        <v>0</v>
      </c>
      <c r="K203" s="14">
        <v>31.1304</v>
      </c>
      <c r="L203" s="14">
        <v>0</v>
      </c>
      <c r="M203" s="14">
        <f t="shared" si="73"/>
        <v>874.749765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0</v>
      </c>
      <c r="AF203" s="14">
        <v>0</v>
      </c>
      <c r="AG203" s="14">
        <v>874.749765</v>
      </c>
      <c r="AH203" s="29">
        <v>0</v>
      </c>
      <c r="AI203" s="29">
        <v>0</v>
      </c>
      <c r="AJ203" s="29">
        <v>874.749765</v>
      </c>
      <c r="AK203" s="29">
        <v>0</v>
      </c>
      <c r="AL203" s="29">
        <v>0</v>
      </c>
      <c r="AM203" s="29">
        <v>0</v>
      </c>
      <c r="AN203" s="29">
        <v>0</v>
      </c>
      <c r="AO203" s="29">
        <v>56.44285</v>
      </c>
      <c r="AP203" s="29">
        <v>0</v>
      </c>
      <c r="AQ203" s="29">
        <f t="shared" si="74"/>
        <v>0</v>
      </c>
      <c r="AR203" s="29">
        <v>0</v>
      </c>
      <c r="AS203" s="29">
        <f t="shared" si="75"/>
        <v>0</v>
      </c>
      <c r="AT203" s="29">
        <v>0</v>
      </c>
      <c r="AU203" s="29">
        <f t="shared" si="76"/>
        <v>0</v>
      </c>
      <c r="AV203" s="29"/>
      <c r="AW203" s="29">
        <v>0</v>
      </c>
      <c r="AX203" s="29">
        <f t="shared" si="77"/>
        <v>0</v>
      </c>
      <c r="AY203" s="29">
        <v>0</v>
      </c>
    </row>
    <row r="204" spans="1:51" ht="13.5" customHeight="1">
      <c r="A204" s="30" t="s">
        <v>370</v>
      </c>
      <c r="B204" s="30"/>
      <c r="C204" s="30"/>
      <c r="D204" s="5" t="s">
        <v>371</v>
      </c>
      <c r="E204" s="5">
        <v>2540.066418</v>
      </c>
      <c r="F204" s="14">
        <v>2540.066418</v>
      </c>
      <c r="G204" s="14">
        <f t="shared" si="72"/>
        <v>1563.6766</v>
      </c>
      <c r="H204" s="14">
        <v>653.1766</v>
      </c>
      <c r="I204" s="14">
        <v>846.365</v>
      </c>
      <c r="J204" s="14">
        <v>0</v>
      </c>
      <c r="K204" s="14">
        <v>64.135</v>
      </c>
      <c r="L204" s="14">
        <v>0</v>
      </c>
      <c r="M204" s="14">
        <f t="shared" si="73"/>
        <v>204.94389999999999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19.874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0</v>
      </c>
      <c r="AE204" s="14">
        <v>0</v>
      </c>
      <c r="AF204" s="14">
        <v>0</v>
      </c>
      <c r="AG204" s="14">
        <v>185.0699</v>
      </c>
      <c r="AH204" s="29">
        <v>0</v>
      </c>
      <c r="AI204" s="29">
        <v>0</v>
      </c>
      <c r="AJ204" s="29">
        <v>185.0699</v>
      </c>
      <c r="AK204" s="29">
        <v>0</v>
      </c>
      <c r="AL204" s="29">
        <v>0</v>
      </c>
      <c r="AM204" s="29">
        <v>0</v>
      </c>
      <c r="AN204" s="29">
        <v>0</v>
      </c>
      <c r="AO204" s="29">
        <v>117.04886</v>
      </c>
      <c r="AP204" s="29">
        <v>0</v>
      </c>
      <c r="AQ204" s="29">
        <f t="shared" si="74"/>
        <v>0</v>
      </c>
      <c r="AR204" s="29">
        <v>0</v>
      </c>
      <c r="AS204" s="29">
        <f t="shared" si="75"/>
        <v>0</v>
      </c>
      <c r="AT204" s="29">
        <v>0</v>
      </c>
      <c r="AU204" s="29">
        <f t="shared" si="76"/>
        <v>654.397058</v>
      </c>
      <c r="AV204" s="29"/>
      <c r="AW204" s="29">
        <v>654.397058</v>
      </c>
      <c r="AX204" s="29">
        <f t="shared" si="77"/>
        <v>0</v>
      </c>
      <c r="AY204" s="29">
        <v>0</v>
      </c>
    </row>
    <row r="205" spans="1:51" ht="13.5" customHeight="1">
      <c r="A205" s="30" t="s">
        <v>372</v>
      </c>
      <c r="B205" s="30"/>
      <c r="C205" s="30"/>
      <c r="D205" s="5" t="s">
        <v>373</v>
      </c>
      <c r="E205" s="5">
        <v>577</v>
      </c>
      <c r="F205" s="14">
        <v>577</v>
      </c>
      <c r="G205" s="14">
        <f t="shared" si="72"/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f t="shared" si="73"/>
        <v>576.9200000000001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263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0</v>
      </c>
      <c r="AD205" s="14">
        <v>0</v>
      </c>
      <c r="AE205" s="14">
        <v>0</v>
      </c>
      <c r="AF205" s="14">
        <v>0</v>
      </c>
      <c r="AG205" s="14">
        <v>313.92</v>
      </c>
      <c r="AH205" s="29">
        <v>0</v>
      </c>
      <c r="AI205" s="29">
        <v>0</v>
      </c>
      <c r="AJ205" s="29">
        <v>313.92</v>
      </c>
      <c r="AK205" s="29">
        <v>0</v>
      </c>
      <c r="AL205" s="29">
        <v>0</v>
      </c>
      <c r="AM205" s="29">
        <v>0</v>
      </c>
      <c r="AN205" s="29">
        <v>0</v>
      </c>
      <c r="AO205" s="29">
        <v>0</v>
      </c>
      <c r="AP205" s="29">
        <v>0</v>
      </c>
      <c r="AQ205" s="29">
        <f t="shared" si="74"/>
        <v>0</v>
      </c>
      <c r="AR205" s="29">
        <v>0</v>
      </c>
      <c r="AS205" s="29">
        <f t="shared" si="75"/>
        <v>0</v>
      </c>
      <c r="AT205" s="29">
        <v>0</v>
      </c>
      <c r="AU205" s="29">
        <f t="shared" si="76"/>
        <v>0</v>
      </c>
      <c r="AV205" s="29"/>
      <c r="AW205" s="29">
        <v>0</v>
      </c>
      <c r="AX205" s="29">
        <f t="shared" si="77"/>
        <v>0</v>
      </c>
      <c r="AY205" s="29">
        <v>0</v>
      </c>
    </row>
    <row r="206" spans="1:51" ht="13.5" customHeight="1">
      <c r="A206" s="30" t="s">
        <v>374</v>
      </c>
      <c r="B206" s="30"/>
      <c r="C206" s="30"/>
      <c r="D206" s="5" t="s">
        <v>375</v>
      </c>
      <c r="E206" s="5">
        <v>2796.03413</v>
      </c>
      <c r="F206" s="14">
        <v>2796.03413</v>
      </c>
      <c r="G206" s="14">
        <f t="shared" si="72"/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f t="shared" si="73"/>
        <v>2796.03413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0</v>
      </c>
      <c r="AA206" s="14">
        <v>0</v>
      </c>
      <c r="AB206" s="14">
        <v>0</v>
      </c>
      <c r="AC206" s="14">
        <v>0</v>
      </c>
      <c r="AD206" s="14">
        <v>0</v>
      </c>
      <c r="AE206" s="14">
        <v>0</v>
      </c>
      <c r="AF206" s="14">
        <v>0</v>
      </c>
      <c r="AG206" s="14">
        <v>2796.03413</v>
      </c>
      <c r="AH206" s="29">
        <v>0</v>
      </c>
      <c r="AI206" s="29">
        <v>0</v>
      </c>
      <c r="AJ206" s="29">
        <v>2796.03413</v>
      </c>
      <c r="AK206" s="29">
        <v>0</v>
      </c>
      <c r="AL206" s="29">
        <v>0</v>
      </c>
      <c r="AM206" s="29">
        <v>0</v>
      </c>
      <c r="AN206" s="29">
        <v>0</v>
      </c>
      <c r="AO206" s="29">
        <v>0</v>
      </c>
      <c r="AP206" s="29">
        <v>0</v>
      </c>
      <c r="AQ206" s="29">
        <f t="shared" si="74"/>
        <v>0</v>
      </c>
      <c r="AR206" s="29">
        <v>0</v>
      </c>
      <c r="AS206" s="29">
        <f t="shared" si="75"/>
        <v>0</v>
      </c>
      <c r="AT206" s="29">
        <v>0</v>
      </c>
      <c r="AU206" s="29">
        <f t="shared" si="76"/>
        <v>0</v>
      </c>
      <c r="AV206" s="29"/>
      <c r="AW206" s="29">
        <v>0</v>
      </c>
      <c r="AX206" s="29">
        <f t="shared" si="77"/>
        <v>0</v>
      </c>
      <c r="AY206" s="29">
        <v>0</v>
      </c>
    </row>
    <row r="207" spans="1:51" ht="13.5" customHeight="1">
      <c r="A207" s="30" t="s">
        <v>376</v>
      </c>
      <c r="B207" s="30"/>
      <c r="C207" s="30"/>
      <c r="D207" s="5" t="s">
        <v>377</v>
      </c>
      <c r="E207" s="5">
        <v>20709.22391</v>
      </c>
      <c r="F207" s="14">
        <f>SUM(F208:F210)</f>
        <v>20709.22391</v>
      </c>
      <c r="G207" s="14">
        <f t="shared" si="72"/>
        <v>4216.65896</v>
      </c>
      <c r="H207" s="14">
        <f>SUM(H208:H210)</f>
        <v>2187.11033</v>
      </c>
      <c r="I207" s="14">
        <f>SUM(I208:I210)</f>
        <v>1729.69843</v>
      </c>
      <c r="J207" s="14">
        <f>SUM(J208:J210)</f>
        <v>0</v>
      </c>
      <c r="K207" s="14">
        <f>SUM(K208:K210)</f>
        <v>299.85020000000003</v>
      </c>
      <c r="L207" s="14">
        <f>SUM(L208:L210)</f>
        <v>0</v>
      </c>
      <c r="M207" s="14">
        <f t="shared" si="73"/>
        <v>6435.624648</v>
      </c>
      <c r="N207" s="14">
        <f aca="true" t="shared" si="90" ref="N207:AG207">SUM(N208:N210)</f>
        <v>599</v>
      </c>
      <c r="O207" s="14">
        <f t="shared" si="90"/>
        <v>0</v>
      </c>
      <c r="P207" s="14">
        <f t="shared" si="90"/>
        <v>0</v>
      </c>
      <c r="Q207" s="14">
        <f t="shared" si="90"/>
        <v>400</v>
      </c>
      <c r="R207" s="14">
        <f t="shared" si="90"/>
        <v>600</v>
      </c>
      <c r="S207" s="14">
        <f t="shared" si="90"/>
        <v>0</v>
      </c>
      <c r="T207" s="14">
        <f t="shared" si="90"/>
        <v>0</v>
      </c>
      <c r="U207" s="14">
        <f t="shared" si="90"/>
        <v>0</v>
      </c>
      <c r="V207" s="14">
        <f t="shared" si="90"/>
        <v>0</v>
      </c>
      <c r="W207" s="14">
        <f t="shared" si="90"/>
        <v>0</v>
      </c>
      <c r="X207" s="14">
        <f t="shared" si="90"/>
        <v>0</v>
      </c>
      <c r="Y207" s="14">
        <f t="shared" si="90"/>
        <v>0</v>
      </c>
      <c r="Z207" s="14">
        <f t="shared" si="90"/>
        <v>0</v>
      </c>
      <c r="AA207" s="14">
        <f t="shared" si="90"/>
        <v>0</v>
      </c>
      <c r="AB207" s="14">
        <f t="shared" si="90"/>
        <v>0</v>
      </c>
      <c r="AC207" s="14">
        <f t="shared" si="90"/>
        <v>0</v>
      </c>
      <c r="AD207" s="14">
        <f t="shared" si="90"/>
        <v>0</v>
      </c>
      <c r="AE207" s="14">
        <f t="shared" si="90"/>
        <v>0</v>
      </c>
      <c r="AF207" s="14">
        <f t="shared" si="90"/>
        <v>0</v>
      </c>
      <c r="AG207" s="14">
        <f t="shared" si="90"/>
        <v>4836.624648</v>
      </c>
      <c r="AH207" s="29">
        <v>0</v>
      </c>
      <c r="AI207" s="29">
        <v>0</v>
      </c>
      <c r="AJ207" s="29">
        <v>4836.624648</v>
      </c>
      <c r="AK207" s="29">
        <f aca="true" t="shared" si="91" ref="AK207:AP207">SUM(AK208:AK210)</f>
        <v>0</v>
      </c>
      <c r="AL207" s="29">
        <f t="shared" si="91"/>
        <v>0</v>
      </c>
      <c r="AM207" s="29">
        <f t="shared" si="91"/>
        <v>0</v>
      </c>
      <c r="AN207" s="29">
        <f t="shared" si="91"/>
        <v>0</v>
      </c>
      <c r="AO207" s="29">
        <f t="shared" si="91"/>
        <v>308.29985</v>
      </c>
      <c r="AP207" s="29">
        <f t="shared" si="91"/>
        <v>0</v>
      </c>
      <c r="AQ207" s="29">
        <f t="shared" si="74"/>
        <v>0</v>
      </c>
      <c r="AR207" s="29">
        <f>SUM(AR208:AR210)</f>
        <v>0</v>
      </c>
      <c r="AS207" s="29">
        <f t="shared" si="75"/>
        <v>74.87925</v>
      </c>
      <c r="AT207" s="29">
        <f>SUM(AT208:AT210)</f>
        <v>74.87925</v>
      </c>
      <c r="AU207" s="29">
        <f t="shared" si="76"/>
        <v>9673.062882</v>
      </c>
      <c r="AV207" s="29"/>
      <c r="AW207" s="29">
        <f>SUM(AW208:AW210)</f>
        <v>9673.062882</v>
      </c>
      <c r="AX207" s="29">
        <f t="shared" si="77"/>
        <v>0</v>
      </c>
      <c r="AY207" s="29">
        <f>SUM(AY208:AY210)</f>
        <v>0</v>
      </c>
    </row>
    <row r="208" spans="1:51" ht="13.5" customHeight="1">
      <c r="A208" s="30" t="s">
        <v>378</v>
      </c>
      <c r="B208" s="30"/>
      <c r="C208" s="30"/>
      <c r="D208" s="5" t="s">
        <v>379</v>
      </c>
      <c r="E208" s="5">
        <v>2630</v>
      </c>
      <c r="F208" s="14">
        <v>2630</v>
      </c>
      <c r="G208" s="14">
        <f t="shared" si="72"/>
        <v>623.2423</v>
      </c>
      <c r="H208" s="14">
        <v>273.4127</v>
      </c>
      <c r="I208" s="14">
        <v>317.0038</v>
      </c>
      <c r="J208" s="14">
        <v>0</v>
      </c>
      <c r="K208" s="14">
        <v>32.8258</v>
      </c>
      <c r="L208" s="14">
        <v>0</v>
      </c>
      <c r="M208" s="14">
        <f t="shared" si="73"/>
        <v>1233.247673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4">
        <v>0</v>
      </c>
      <c r="Z208" s="14">
        <v>0</v>
      </c>
      <c r="AA208" s="14">
        <v>0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1233.247673</v>
      </c>
      <c r="AH208" s="29">
        <v>0</v>
      </c>
      <c r="AI208" s="29">
        <v>0</v>
      </c>
      <c r="AJ208" s="29">
        <v>1233.247673</v>
      </c>
      <c r="AK208" s="29">
        <v>0</v>
      </c>
      <c r="AL208" s="29">
        <v>0</v>
      </c>
      <c r="AM208" s="29">
        <v>0</v>
      </c>
      <c r="AN208" s="29">
        <v>0</v>
      </c>
      <c r="AO208" s="29">
        <v>47.9817</v>
      </c>
      <c r="AP208" s="29">
        <v>0</v>
      </c>
      <c r="AQ208" s="29">
        <f t="shared" si="74"/>
        <v>0</v>
      </c>
      <c r="AR208" s="29">
        <v>0</v>
      </c>
      <c r="AS208" s="29">
        <f t="shared" si="75"/>
        <v>0</v>
      </c>
      <c r="AT208" s="29">
        <v>0</v>
      </c>
      <c r="AU208" s="29">
        <f t="shared" si="76"/>
        <v>725.0628820000001</v>
      </c>
      <c r="AV208" s="29"/>
      <c r="AW208" s="29">
        <v>725.0628820000001</v>
      </c>
      <c r="AX208" s="29">
        <f t="shared" si="77"/>
        <v>0</v>
      </c>
      <c r="AY208" s="29">
        <v>0</v>
      </c>
    </row>
    <row r="209" spans="1:51" ht="13.5" customHeight="1">
      <c r="A209" s="30" t="s">
        <v>380</v>
      </c>
      <c r="B209" s="30"/>
      <c r="C209" s="30"/>
      <c r="D209" s="5" t="s">
        <v>381</v>
      </c>
      <c r="E209" s="5">
        <v>2921.22391</v>
      </c>
      <c r="F209" s="14">
        <v>2921.22391</v>
      </c>
      <c r="G209" s="14">
        <f t="shared" si="72"/>
        <v>1034.8739</v>
      </c>
      <c r="H209" s="14">
        <v>738.7398</v>
      </c>
      <c r="I209" s="14">
        <v>135.6341</v>
      </c>
      <c r="J209" s="14">
        <v>0</v>
      </c>
      <c r="K209" s="14">
        <v>160.5</v>
      </c>
      <c r="L209" s="14">
        <v>0</v>
      </c>
      <c r="M209" s="14">
        <f t="shared" si="73"/>
        <v>1738.0918100000001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1738.0918100000001</v>
      </c>
      <c r="AH209" s="29">
        <v>0</v>
      </c>
      <c r="AI209" s="29">
        <v>0</v>
      </c>
      <c r="AJ209" s="29">
        <v>1738.0918100000001</v>
      </c>
      <c r="AK209" s="29">
        <v>0</v>
      </c>
      <c r="AL209" s="29">
        <v>0</v>
      </c>
      <c r="AM209" s="29">
        <v>0</v>
      </c>
      <c r="AN209" s="29">
        <v>0</v>
      </c>
      <c r="AO209" s="29">
        <v>73.37895</v>
      </c>
      <c r="AP209" s="29">
        <v>0</v>
      </c>
      <c r="AQ209" s="29">
        <f t="shared" si="74"/>
        <v>0</v>
      </c>
      <c r="AR209" s="29">
        <v>0</v>
      </c>
      <c r="AS209" s="29">
        <f t="shared" si="75"/>
        <v>74.87925</v>
      </c>
      <c r="AT209" s="29">
        <v>74.87925</v>
      </c>
      <c r="AU209" s="29">
        <f t="shared" si="76"/>
        <v>0</v>
      </c>
      <c r="AV209" s="29"/>
      <c r="AW209" s="29">
        <v>0</v>
      </c>
      <c r="AX209" s="29">
        <f t="shared" si="77"/>
        <v>0</v>
      </c>
      <c r="AY209" s="29">
        <v>0</v>
      </c>
    </row>
    <row r="210" spans="1:51" ht="13.5" customHeight="1">
      <c r="A210" s="30" t="s">
        <v>382</v>
      </c>
      <c r="B210" s="30"/>
      <c r="C210" s="30"/>
      <c r="D210" s="5" t="s">
        <v>383</v>
      </c>
      <c r="E210" s="5">
        <v>15158</v>
      </c>
      <c r="F210" s="14">
        <v>15158</v>
      </c>
      <c r="G210" s="14">
        <f t="shared" si="72"/>
        <v>2558.54276</v>
      </c>
      <c r="H210" s="14">
        <v>1174.95783</v>
      </c>
      <c r="I210" s="14">
        <v>1277.06053</v>
      </c>
      <c r="J210" s="14">
        <v>0</v>
      </c>
      <c r="K210" s="14">
        <v>106.5244</v>
      </c>
      <c r="L210" s="14">
        <v>0</v>
      </c>
      <c r="M210" s="14">
        <f t="shared" si="73"/>
        <v>3464.285165</v>
      </c>
      <c r="N210" s="14">
        <v>599</v>
      </c>
      <c r="O210" s="14">
        <v>0</v>
      </c>
      <c r="P210" s="14">
        <v>0</v>
      </c>
      <c r="Q210" s="14">
        <v>400</v>
      </c>
      <c r="R210" s="14">
        <v>600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1865.2851649999998</v>
      </c>
      <c r="AH210" s="29">
        <v>0</v>
      </c>
      <c r="AI210" s="29">
        <v>0</v>
      </c>
      <c r="AJ210" s="29">
        <v>1865.2851649999998</v>
      </c>
      <c r="AK210" s="29">
        <v>0</v>
      </c>
      <c r="AL210" s="29">
        <v>0</v>
      </c>
      <c r="AM210" s="29">
        <v>0</v>
      </c>
      <c r="AN210" s="29">
        <v>0</v>
      </c>
      <c r="AO210" s="29">
        <v>186.9392</v>
      </c>
      <c r="AP210" s="29">
        <v>0</v>
      </c>
      <c r="AQ210" s="29">
        <f t="shared" si="74"/>
        <v>0</v>
      </c>
      <c r="AR210" s="29">
        <v>0</v>
      </c>
      <c r="AS210" s="29">
        <f t="shared" si="75"/>
        <v>0</v>
      </c>
      <c r="AT210" s="29">
        <v>0</v>
      </c>
      <c r="AU210" s="29">
        <f t="shared" si="76"/>
        <v>8948</v>
      </c>
      <c r="AV210" s="29"/>
      <c r="AW210" s="29">
        <v>8948</v>
      </c>
      <c r="AX210" s="29">
        <f t="shared" si="77"/>
        <v>0</v>
      </c>
      <c r="AY210" s="29">
        <v>0</v>
      </c>
    </row>
    <row r="211" spans="1:51" ht="13.5" customHeight="1">
      <c r="A211" s="30" t="s">
        <v>384</v>
      </c>
      <c r="B211" s="30"/>
      <c r="C211" s="30"/>
      <c r="D211" s="5" t="s">
        <v>385</v>
      </c>
      <c r="E211" s="5">
        <v>312.19582</v>
      </c>
      <c r="F211" s="14">
        <v>312.19582</v>
      </c>
      <c r="G211" s="14">
        <f t="shared" si="72"/>
        <v>290.6377</v>
      </c>
      <c r="H211" s="14">
        <v>118.8</v>
      </c>
      <c r="I211" s="14">
        <v>159.7438</v>
      </c>
      <c r="J211" s="14">
        <v>0</v>
      </c>
      <c r="K211" s="14">
        <v>12.0939</v>
      </c>
      <c r="L211" s="14">
        <v>0</v>
      </c>
      <c r="M211" s="14">
        <f t="shared" si="73"/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29">
        <v>0</v>
      </c>
      <c r="AI211" s="29">
        <v>0</v>
      </c>
      <c r="AJ211" s="29">
        <v>0</v>
      </c>
      <c r="AK211" s="29">
        <v>0</v>
      </c>
      <c r="AL211" s="29">
        <v>0</v>
      </c>
      <c r="AM211" s="29">
        <v>0</v>
      </c>
      <c r="AN211" s="29">
        <v>0</v>
      </c>
      <c r="AO211" s="29">
        <v>21.558120000000002</v>
      </c>
      <c r="AP211" s="29">
        <v>0</v>
      </c>
      <c r="AQ211" s="29">
        <f t="shared" si="74"/>
        <v>0</v>
      </c>
      <c r="AR211" s="29">
        <v>0</v>
      </c>
      <c r="AS211" s="29">
        <f t="shared" si="75"/>
        <v>0</v>
      </c>
      <c r="AT211" s="29">
        <v>0</v>
      </c>
      <c r="AU211" s="29">
        <f t="shared" si="76"/>
        <v>0</v>
      </c>
      <c r="AV211" s="29"/>
      <c r="AW211" s="29">
        <v>0</v>
      </c>
      <c r="AX211" s="29">
        <f t="shared" si="77"/>
        <v>0</v>
      </c>
      <c r="AY211" s="29">
        <v>0</v>
      </c>
    </row>
    <row r="212" spans="1:51" ht="13.5" customHeight="1">
      <c r="A212" s="30" t="s">
        <v>386</v>
      </c>
      <c r="B212" s="30"/>
      <c r="C212" s="30"/>
      <c r="D212" s="5" t="s">
        <v>387</v>
      </c>
      <c r="E212" s="5">
        <v>312.19582</v>
      </c>
      <c r="F212" s="14">
        <v>312.19582</v>
      </c>
      <c r="G212" s="14">
        <f t="shared" si="72"/>
        <v>290.6377</v>
      </c>
      <c r="H212" s="14">
        <v>118.8</v>
      </c>
      <c r="I212" s="14">
        <v>159.7438</v>
      </c>
      <c r="J212" s="14">
        <v>0</v>
      </c>
      <c r="K212" s="14">
        <v>12.0939</v>
      </c>
      <c r="L212" s="14">
        <v>0</v>
      </c>
      <c r="M212" s="14">
        <f t="shared" si="73"/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29">
        <v>0</v>
      </c>
      <c r="AI212" s="29">
        <v>0</v>
      </c>
      <c r="AJ212" s="29">
        <v>0</v>
      </c>
      <c r="AK212" s="29">
        <v>0</v>
      </c>
      <c r="AL212" s="29">
        <v>0</v>
      </c>
      <c r="AM212" s="29">
        <v>0</v>
      </c>
      <c r="AN212" s="29">
        <v>0</v>
      </c>
      <c r="AO212" s="29">
        <v>21.558120000000002</v>
      </c>
      <c r="AP212" s="29">
        <v>0</v>
      </c>
      <c r="AQ212" s="29">
        <f t="shared" si="74"/>
        <v>0</v>
      </c>
      <c r="AR212" s="29">
        <v>0</v>
      </c>
      <c r="AS212" s="29">
        <f t="shared" si="75"/>
        <v>0</v>
      </c>
      <c r="AT212" s="29">
        <v>0</v>
      </c>
      <c r="AU212" s="29">
        <f t="shared" si="76"/>
        <v>0</v>
      </c>
      <c r="AV212" s="29"/>
      <c r="AW212" s="29">
        <v>0</v>
      </c>
      <c r="AX212" s="29">
        <f t="shared" si="77"/>
        <v>0</v>
      </c>
      <c r="AY212" s="29">
        <v>0</v>
      </c>
    </row>
    <row r="213" spans="1:51" ht="13.5" customHeight="1">
      <c r="A213" s="30" t="s">
        <v>388</v>
      </c>
      <c r="B213" s="30"/>
      <c r="C213" s="30"/>
      <c r="D213" s="5" t="s">
        <v>389</v>
      </c>
      <c r="E213" s="5">
        <v>634</v>
      </c>
      <c r="F213" s="14">
        <v>634</v>
      </c>
      <c r="G213" s="14">
        <f t="shared" si="72"/>
        <v>153.6123</v>
      </c>
      <c r="H213" s="14">
        <v>72.8741</v>
      </c>
      <c r="I213" s="14">
        <v>75.0814</v>
      </c>
      <c r="J213" s="14">
        <v>0</v>
      </c>
      <c r="K213" s="14">
        <v>5.6568</v>
      </c>
      <c r="L213" s="14">
        <v>0</v>
      </c>
      <c r="M213" s="14">
        <f t="shared" si="73"/>
        <v>468</v>
      </c>
      <c r="N213" s="14">
        <v>50</v>
      </c>
      <c r="O213" s="14">
        <v>0</v>
      </c>
      <c r="P213" s="14">
        <v>0</v>
      </c>
      <c r="Q213" s="14">
        <v>30</v>
      </c>
      <c r="R213" s="14">
        <v>50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338</v>
      </c>
      <c r="AH213" s="29">
        <v>0</v>
      </c>
      <c r="AI213" s="29">
        <v>0</v>
      </c>
      <c r="AJ213" s="29">
        <v>338</v>
      </c>
      <c r="AK213" s="29">
        <v>0</v>
      </c>
      <c r="AL213" s="29">
        <v>0</v>
      </c>
      <c r="AM213" s="29">
        <v>0</v>
      </c>
      <c r="AN213" s="29">
        <v>0</v>
      </c>
      <c r="AO213" s="29">
        <v>11.50826</v>
      </c>
      <c r="AP213" s="29">
        <v>0</v>
      </c>
      <c r="AQ213" s="29">
        <f t="shared" si="74"/>
        <v>0</v>
      </c>
      <c r="AR213" s="29">
        <v>0</v>
      </c>
      <c r="AS213" s="29">
        <f t="shared" si="75"/>
        <v>0</v>
      </c>
      <c r="AT213" s="29">
        <v>0</v>
      </c>
      <c r="AU213" s="29">
        <f t="shared" si="76"/>
        <v>0</v>
      </c>
      <c r="AV213" s="29"/>
      <c r="AW213" s="29">
        <v>0</v>
      </c>
      <c r="AX213" s="29">
        <f t="shared" si="77"/>
        <v>0</v>
      </c>
      <c r="AY213" s="29">
        <v>0</v>
      </c>
    </row>
    <row r="214" spans="1:51" ht="13.5" customHeight="1">
      <c r="A214" s="30" t="s">
        <v>390</v>
      </c>
      <c r="B214" s="30"/>
      <c r="C214" s="30"/>
      <c r="D214" s="5" t="s">
        <v>391</v>
      </c>
      <c r="E214" s="5">
        <v>634</v>
      </c>
      <c r="F214" s="14">
        <v>634</v>
      </c>
      <c r="G214" s="14">
        <f t="shared" si="72"/>
        <v>153.6123</v>
      </c>
      <c r="H214" s="14">
        <v>72.8741</v>
      </c>
      <c r="I214" s="14">
        <v>75.0814</v>
      </c>
      <c r="J214" s="14">
        <v>0</v>
      </c>
      <c r="K214" s="14">
        <v>5.6568</v>
      </c>
      <c r="L214" s="14">
        <v>0</v>
      </c>
      <c r="M214" s="14">
        <f t="shared" si="73"/>
        <v>468</v>
      </c>
      <c r="N214" s="14">
        <v>50</v>
      </c>
      <c r="O214" s="14">
        <v>0</v>
      </c>
      <c r="P214" s="14">
        <v>0</v>
      </c>
      <c r="Q214" s="14">
        <v>30</v>
      </c>
      <c r="R214" s="14">
        <v>50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338</v>
      </c>
      <c r="AH214" s="29">
        <v>0</v>
      </c>
      <c r="AI214" s="29">
        <v>0</v>
      </c>
      <c r="AJ214" s="29">
        <v>338</v>
      </c>
      <c r="AK214" s="29">
        <v>0</v>
      </c>
      <c r="AL214" s="29">
        <v>0</v>
      </c>
      <c r="AM214" s="29">
        <v>0</v>
      </c>
      <c r="AN214" s="29">
        <v>0</v>
      </c>
      <c r="AO214" s="29">
        <v>11.50826</v>
      </c>
      <c r="AP214" s="29">
        <v>0</v>
      </c>
      <c r="AQ214" s="29">
        <f t="shared" si="74"/>
        <v>0</v>
      </c>
      <c r="AR214" s="29">
        <v>0</v>
      </c>
      <c r="AS214" s="29">
        <f t="shared" si="75"/>
        <v>0</v>
      </c>
      <c r="AT214" s="29">
        <v>0</v>
      </c>
      <c r="AU214" s="29">
        <f t="shared" si="76"/>
        <v>0</v>
      </c>
      <c r="AV214" s="29"/>
      <c r="AW214" s="29">
        <v>0</v>
      </c>
      <c r="AX214" s="29">
        <f t="shared" si="77"/>
        <v>0</v>
      </c>
      <c r="AY214" s="29">
        <v>0</v>
      </c>
    </row>
    <row r="215" spans="1:51" ht="13.5" customHeight="1">
      <c r="A215" s="30" t="s">
        <v>392</v>
      </c>
      <c r="B215" s="30"/>
      <c r="C215" s="30"/>
      <c r="D215" s="5" t="s">
        <v>393</v>
      </c>
      <c r="E215" s="5">
        <v>441</v>
      </c>
      <c r="F215" s="14">
        <f>SUM(F216:F217)</f>
        <v>441</v>
      </c>
      <c r="G215" s="14">
        <f t="shared" si="72"/>
        <v>308.015102</v>
      </c>
      <c r="H215" s="14">
        <f>SUM(H216:H217)</f>
        <v>144.1961</v>
      </c>
      <c r="I215" s="14">
        <f>SUM(I216:I217)</f>
        <v>157.421202</v>
      </c>
      <c r="J215" s="14">
        <f>SUM(J216:J217)</f>
        <v>0</v>
      </c>
      <c r="K215" s="14">
        <f>SUM(K216:K217)</f>
        <v>0.675</v>
      </c>
      <c r="L215" s="14">
        <f>SUM(L216:L217)</f>
        <v>5.7228</v>
      </c>
      <c r="M215" s="14">
        <f t="shared" si="73"/>
        <v>111.15209999999999</v>
      </c>
      <c r="N215" s="14">
        <f aca="true" t="shared" si="92" ref="N215:AG215">SUM(N216:N217)</f>
        <v>4.6671</v>
      </c>
      <c r="O215" s="14">
        <f t="shared" si="92"/>
        <v>0</v>
      </c>
      <c r="P215" s="14">
        <f t="shared" si="92"/>
        <v>0</v>
      </c>
      <c r="Q215" s="14">
        <f t="shared" si="92"/>
        <v>0</v>
      </c>
      <c r="R215" s="14">
        <f t="shared" si="92"/>
        <v>0</v>
      </c>
      <c r="S215" s="14">
        <f t="shared" si="92"/>
        <v>0</v>
      </c>
      <c r="T215" s="14">
        <f t="shared" si="92"/>
        <v>0</v>
      </c>
      <c r="U215" s="14">
        <f t="shared" si="92"/>
        <v>0</v>
      </c>
      <c r="V215" s="14">
        <f t="shared" si="92"/>
        <v>0</v>
      </c>
      <c r="W215" s="14">
        <f t="shared" si="92"/>
        <v>0</v>
      </c>
      <c r="X215" s="14">
        <f t="shared" si="92"/>
        <v>0</v>
      </c>
      <c r="Y215" s="14">
        <f t="shared" si="92"/>
        <v>16</v>
      </c>
      <c r="Z215" s="14">
        <f t="shared" si="92"/>
        <v>0</v>
      </c>
      <c r="AA215" s="14">
        <f t="shared" si="92"/>
        <v>0</v>
      </c>
      <c r="AB215" s="14">
        <f t="shared" si="92"/>
        <v>0</v>
      </c>
      <c r="AC215" s="14">
        <f t="shared" si="92"/>
        <v>0</v>
      </c>
      <c r="AD215" s="14">
        <f t="shared" si="92"/>
        <v>0</v>
      </c>
      <c r="AE215" s="14">
        <f t="shared" si="92"/>
        <v>0</v>
      </c>
      <c r="AF215" s="14">
        <f t="shared" si="92"/>
        <v>11.485</v>
      </c>
      <c r="AG215" s="14">
        <f t="shared" si="92"/>
        <v>79</v>
      </c>
      <c r="AH215" s="29">
        <v>0</v>
      </c>
      <c r="AI215" s="29">
        <v>11.485</v>
      </c>
      <c r="AJ215" s="29">
        <v>79</v>
      </c>
      <c r="AK215" s="29">
        <f aca="true" t="shared" si="93" ref="AK215:AP215">SUM(AK216:AK217)</f>
        <v>0</v>
      </c>
      <c r="AL215" s="29">
        <f t="shared" si="93"/>
        <v>0</v>
      </c>
      <c r="AM215" s="29">
        <f t="shared" si="93"/>
        <v>0</v>
      </c>
      <c r="AN215" s="29">
        <f t="shared" si="93"/>
        <v>0</v>
      </c>
      <c r="AO215" s="29">
        <f t="shared" si="93"/>
        <v>22.4862</v>
      </c>
      <c r="AP215" s="29">
        <f t="shared" si="93"/>
        <v>0</v>
      </c>
      <c r="AQ215" s="29">
        <f t="shared" si="74"/>
        <v>0</v>
      </c>
      <c r="AR215" s="29">
        <f>SUM(AR216:AR217)</f>
        <v>0</v>
      </c>
      <c r="AS215" s="29">
        <f t="shared" si="75"/>
        <v>0</v>
      </c>
      <c r="AT215" s="29">
        <f>SUM(AT216:AT217)</f>
        <v>0</v>
      </c>
      <c r="AU215" s="29">
        <f t="shared" si="76"/>
        <v>0</v>
      </c>
      <c r="AV215" s="29"/>
      <c r="AW215" s="29">
        <f>SUM(AW216:AW217)</f>
        <v>0</v>
      </c>
      <c r="AX215" s="29">
        <f t="shared" si="77"/>
        <v>0</v>
      </c>
      <c r="AY215" s="29">
        <f>SUM(AY216:AY217)</f>
        <v>0</v>
      </c>
    </row>
    <row r="216" spans="1:51" ht="13.5" customHeight="1">
      <c r="A216" s="30" t="s">
        <v>394</v>
      </c>
      <c r="B216" s="30"/>
      <c r="C216" s="30"/>
      <c r="D216" s="5" t="s">
        <v>395</v>
      </c>
      <c r="E216" s="5">
        <v>2</v>
      </c>
      <c r="F216" s="14">
        <v>2</v>
      </c>
      <c r="G216" s="14">
        <f t="shared" si="72"/>
        <v>0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f t="shared" si="73"/>
        <v>2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2</v>
      </c>
      <c r="AH216" s="29">
        <v>0</v>
      </c>
      <c r="AI216" s="29">
        <v>0</v>
      </c>
      <c r="AJ216" s="29">
        <v>2</v>
      </c>
      <c r="AK216" s="29">
        <v>0</v>
      </c>
      <c r="AL216" s="29">
        <v>0</v>
      </c>
      <c r="AM216" s="29">
        <v>0</v>
      </c>
      <c r="AN216" s="29">
        <v>0</v>
      </c>
      <c r="AO216" s="29">
        <v>0</v>
      </c>
      <c r="AP216" s="29">
        <v>0</v>
      </c>
      <c r="AQ216" s="29">
        <f t="shared" si="74"/>
        <v>0</v>
      </c>
      <c r="AR216" s="29">
        <v>0</v>
      </c>
      <c r="AS216" s="29">
        <f t="shared" si="75"/>
        <v>0</v>
      </c>
      <c r="AT216" s="29">
        <v>0</v>
      </c>
      <c r="AU216" s="29">
        <f t="shared" si="76"/>
        <v>0</v>
      </c>
      <c r="AV216" s="29"/>
      <c r="AW216" s="29">
        <v>0</v>
      </c>
      <c r="AX216" s="29">
        <f t="shared" si="77"/>
        <v>0</v>
      </c>
      <c r="AY216" s="29">
        <v>0</v>
      </c>
    </row>
    <row r="217" spans="1:51" ht="13.5" customHeight="1">
      <c r="A217" s="30" t="s">
        <v>396</v>
      </c>
      <c r="B217" s="30"/>
      <c r="C217" s="30"/>
      <c r="D217" s="5" t="s">
        <v>397</v>
      </c>
      <c r="E217" s="5">
        <v>439</v>
      </c>
      <c r="F217" s="14">
        <v>439</v>
      </c>
      <c r="G217" s="14">
        <f t="shared" si="72"/>
        <v>308.015102</v>
      </c>
      <c r="H217" s="14">
        <v>144.1961</v>
      </c>
      <c r="I217" s="14">
        <v>157.421202</v>
      </c>
      <c r="J217" s="14">
        <v>0</v>
      </c>
      <c r="K217" s="14">
        <v>0.675</v>
      </c>
      <c r="L217" s="14">
        <v>5.7228</v>
      </c>
      <c r="M217" s="14">
        <f t="shared" si="73"/>
        <v>109.15209999999999</v>
      </c>
      <c r="N217" s="14">
        <v>4.6671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0</v>
      </c>
      <c r="Y217" s="14">
        <v>16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11.485</v>
      </c>
      <c r="AG217" s="14">
        <v>77</v>
      </c>
      <c r="AH217" s="29">
        <v>0</v>
      </c>
      <c r="AI217" s="29">
        <v>11.485</v>
      </c>
      <c r="AJ217" s="29">
        <v>77</v>
      </c>
      <c r="AK217" s="29">
        <v>0</v>
      </c>
      <c r="AL217" s="29">
        <v>0</v>
      </c>
      <c r="AM217" s="29">
        <v>0</v>
      </c>
      <c r="AN217" s="29">
        <v>0</v>
      </c>
      <c r="AO217" s="29">
        <v>22.4862</v>
      </c>
      <c r="AP217" s="29">
        <v>0</v>
      </c>
      <c r="AQ217" s="29">
        <f t="shared" si="74"/>
        <v>0</v>
      </c>
      <c r="AR217" s="29">
        <v>0</v>
      </c>
      <c r="AS217" s="29">
        <f t="shared" si="75"/>
        <v>0</v>
      </c>
      <c r="AT217" s="29">
        <v>0</v>
      </c>
      <c r="AU217" s="29">
        <f t="shared" si="76"/>
        <v>0</v>
      </c>
      <c r="AV217" s="29"/>
      <c r="AW217" s="29">
        <v>0</v>
      </c>
      <c r="AX217" s="29">
        <f t="shared" si="77"/>
        <v>0</v>
      </c>
      <c r="AY217" s="29">
        <v>0</v>
      </c>
    </row>
    <row r="218" spans="1:51" ht="13.5" customHeight="1">
      <c r="A218" s="30" t="s">
        <v>398</v>
      </c>
      <c r="B218" s="30"/>
      <c r="C218" s="30"/>
      <c r="D218" s="5" t="s">
        <v>399</v>
      </c>
      <c r="E218" s="5">
        <v>2117</v>
      </c>
      <c r="F218" s="14">
        <f aca="true" t="shared" si="94" ref="F218:AY218">SUM(F219)</f>
        <v>2117</v>
      </c>
      <c r="G218" s="14">
        <f t="shared" si="94"/>
        <v>0</v>
      </c>
      <c r="H218" s="14">
        <f t="shared" si="94"/>
        <v>0</v>
      </c>
      <c r="I218" s="14">
        <f t="shared" si="94"/>
        <v>0</v>
      </c>
      <c r="J218" s="14">
        <f t="shared" si="94"/>
        <v>0</v>
      </c>
      <c r="K218" s="14">
        <f t="shared" si="94"/>
        <v>0</v>
      </c>
      <c r="L218" s="14">
        <f t="shared" si="94"/>
        <v>0</v>
      </c>
      <c r="M218" s="14">
        <f t="shared" si="94"/>
        <v>2117</v>
      </c>
      <c r="N218" s="14">
        <f t="shared" si="94"/>
        <v>0</v>
      </c>
      <c r="O218" s="14">
        <f t="shared" si="94"/>
        <v>0</v>
      </c>
      <c r="P218" s="14">
        <f t="shared" si="94"/>
        <v>0</v>
      </c>
      <c r="Q218" s="14">
        <f t="shared" si="94"/>
        <v>0</v>
      </c>
      <c r="R218" s="14">
        <f t="shared" si="94"/>
        <v>0</v>
      </c>
      <c r="S218" s="14">
        <f t="shared" si="94"/>
        <v>0</v>
      </c>
      <c r="T218" s="14">
        <f t="shared" si="94"/>
        <v>0</v>
      </c>
      <c r="U218" s="14">
        <f t="shared" si="94"/>
        <v>0</v>
      </c>
      <c r="V218" s="14">
        <f t="shared" si="94"/>
        <v>0</v>
      </c>
      <c r="W218" s="14">
        <f t="shared" si="94"/>
        <v>0</v>
      </c>
      <c r="X218" s="14">
        <f t="shared" si="94"/>
        <v>0</v>
      </c>
      <c r="Y218" s="14">
        <f t="shared" si="94"/>
        <v>44</v>
      </c>
      <c r="Z218" s="14">
        <f t="shared" si="94"/>
        <v>14</v>
      </c>
      <c r="AA218" s="14">
        <f t="shared" si="94"/>
        <v>0</v>
      </c>
      <c r="AB218" s="14">
        <f t="shared" si="94"/>
        <v>0</v>
      </c>
      <c r="AC218" s="14">
        <f t="shared" si="94"/>
        <v>0</v>
      </c>
      <c r="AD218" s="14">
        <f t="shared" si="94"/>
        <v>0</v>
      </c>
      <c r="AE218" s="14">
        <f t="shared" si="94"/>
        <v>20</v>
      </c>
      <c r="AF218" s="14">
        <f t="shared" si="94"/>
        <v>0</v>
      </c>
      <c r="AG218" s="14">
        <f t="shared" si="94"/>
        <v>2039</v>
      </c>
      <c r="AH218" s="29">
        <v>20</v>
      </c>
      <c r="AI218" s="29">
        <v>0</v>
      </c>
      <c r="AJ218" s="29">
        <v>2039</v>
      </c>
      <c r="AK218" s="29">
        <f t="shared" si="94"/>
        <v>0</v>
      </c>
      <c r="AL218" s="29">
        <f t="shared" si="94"/>
        <v>0</v>
      </c>
      <c r="AM218" s="29">
        <f t="shared" si="94"/>
        <v>0</v>
      </c>
      <c r="AN218" s="29">
        <f t="shared" si="94"/>
        <v>0</v>
      </c>
      <c r="AO218" s="29">
        <f t="shared" si="94"/>
        <v>0</v>
      </c>
      <c r="AP218" s="29">
        <f t="shared" si="94"/>
        <v>0</v>
      </c>
      <c r="AQ218" s="29">
        <f t="shared" si="94"/>
        <v>0</v>
      </c>
      <c r="AR218" s="29">
        <f t="shared" si="94"/>
        <v>0</v>
      </c>
      <c r="AS218" s="29">
        <f t="shared" si="94"/>
        <v>0</v>
      </c>
      <c r="AT218" s="29">
        <f t="shared" si="94"/>
        <v>0</v>
      </c>
      <c r="AU218" s="29">
        <f t="shared" si="94"/>
        <v>0</v>
      </c>
      <c r="AV218" s="29">
        <f t="shared" si="94"/>
        <v>0</v>
      </c>
      <c r="AW218" s="29">
        <f t="shared" si="94"/>
        <v>0</v>
      </c>
      <c r="AX218" s="29">
        <f t="shared" si="94"/>
        <v>0</v>
      </c>
      <c r="AY218" s="29">
        <f t="shared" si="94"/>
        <v>0</v>
      </c>
    </row>
    <row r="219" spans="1:51" ht="13.5" customHeight="1">
      <c r="A219" s="30" t="s">
        <v>400</v>
      </c>
      <c r="B219" s="30"/>
      <c r="C219" s="30"/>
      <c r="D219" s="5" t="s">
        <v>399</v>
      </c>
      <c r="E219" s="5">
        <v>2117</v>
      </c>
      <c r="F219" s="14">
        <v>2117</v>
      </c>
      <c r="G219" s="14">
        <f aca="true" t="shared" si="95" ref="G219:G267">SUM(H219:L219)</f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f aca="true" t="shared" si="96" ref="M219:M267">SUM(N219:AG219)</f>
        <v>2117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0</v>
      </c>
      <c r="Y219" s="14">
        <v>44</v>
      </c>
      <c r="Z219" s="14">
        <v>14</v>
      </c>
      <c r="AA219" s="14">
        <v>0</v>
      </c>
      <c r="AB219" s="14">
        <v>0</v>
      </c>
      <c r="AC219" s="14">
        <v>0</v>
      </c>
      <c r="AD219" s="14">
        <v>0</v>
      </c>
      <c r="AE219" s="14">
        <v>20</v>
      </c>
      <c r="AF219" s="14">
        <v>0</v>
      </c>
      <c r="AG219" s="14">
        <v>2039</v>
      </c>
      <c r="AH219" s="29">
        <v>20</v>
      </c>
      <c r="AI219" s="29">
        <v>0</v>
      </c>
      <c r="AJ219" s="29">
        <v>2039</v>
      </c>
      <c r="AK219" s="29">
        <v>0</v>
      </c>
      <c r="AL219" s="29">
        <v>0</v>
      </c>
      <c r="AM219" s="29">
        <v>0</v>
      </c>
      <c r="AN219" s="29">
        <v>0</v>
      </c>
      <c r="AO219" s="29">
        <v>0</v>
      </c>
      <c r="AP219" s="29">
        <v>0</v>
      </c>
      <c r="AQ219" s="29">
        <f aca="true" t="shared" si="97" ref="AQ219:AQ267">SUM(AR219:AR219)</f>
        <v>0</v>
      </c>
      <c r="AR219" s="29">
        <v>0</v>
      </c>
      <c r="AS219" s="29">
        <f aca="true" t="shared" si="98" ref="AS219:AS267">SUM(AT219)</f>
        <v>0</v>
      </c>
      <c r="AT219" s="29">
        <v>0</v>
      </c>
      <c r="AU219" s="29">
        <f aca="true" t="shared" si="99" ref="AU219:AU267">SUM(AV219:AW219)</f>
        <v>0</v>
      </c>
      <c r="AV219" s="29"/>
      <c r="AW219" s="29">
        <v>0</v>
      </c>
      <c r="AX219" s="29">
        <f aca="true" t="shared" si="100" ref="AX219:AX267">SUM(AY219:AY219)</f>
        <v>0</v>
      </c>
      <c r="AY219" s="29">
        <v>0</v>
      </c>
    </row>
    <row r="220" spans="1:51" ht="13.5" customHeight="1">
      <c r="A220" s="30" t="s">
        <v>401</v>
      </c>
      <c r="B220" s="30"/>
      <c r="C220" s="30"/>
      <c r="D220" s="5" t="s">
        <v>402</v>
      </c>
      <c r="E220" s="5">
        <v>21828.719397999997</v>
      </c>
      <c r="F220" s="14">
        <f>SUM(F221,F224,F227,F230,F234,F237,F241)</f>
        <v>21828.719397999997</v>
      </c>
      <c r="G220" s="14">
        <f t="shared" si="95"/>
        <v>318.3976</v>
      </c>
      <c r="H220" s="14">
        <f>SUM(H221,H224,H227,H230,H234,H237,H241)</f>
        <v>150.50029999999998</v>
      </c>
      <c r="I220" s="14">
        <f>SUM(I221,I224,I227,I230,I234,I237,I241)</f>
        <v>157.8131</v>
      </c>
      <c r="J220" s="14">
        <f>SUM(J221,J224,J227,J230,J234,J237,J241)</f>
        <v>0</v>
      </c>
      <c r="K220" s="14">
        <f>SUM(K221,K224,K227,K230,K234,K237,K241)</f>
        <v>4.9414</v>
      </c>
      <c r="L220" s="14">
        <f>SUM(L221,L224,L227,L230,L234,L237,L241)</f>
        <v>5.142799999999999</v>
      </c>
      <c r="M220" s="14">
        <f t="shared" si="96"/>
        <v>20998.617229</v>
      </c>
      <c r="N220" s="14">
        <f aca="true" t="shared" si="101" ref="N220:AG220">SUM(N221,N224,N227,N230,N234,N237,N241)</f>
        <v>625.1423</v>
      </c>
      <c r="O220" s="14">
        <f t="shared" si="101"/>
        <v>0</v>
      </c>
      <c r="P220" s="14">
        <f t="shared" si="101"/>
        <v>0</v>
      </c>
      <c r="Q220" s="14">
        <f t="shared" si="101"/>
        <v>0</v>
      </c>
      <c r="R220" s="14">
        <f t="shared" si="101"/>
        <v>0</v>
      </c>
      <c r="S220" s="14">
        <f t="shared" si="101"/>
        <v>0</v>
      </c>
      <c r="T220" s="14">
        <f t="shared" si="101"/>
        <v>5</v>
      </c>
      <c r="U220" s="14">
        <f t="shared" si="101"/>
        <v>0</v>
      </c>
      <c r="V220" s="14">
        <f t="shared" si="101"/>
        <v>0</v>
      </c>
      <c r="W220" s="14">
        <f t="shared" si="101"/>
        <v>117.78286100000001</v>
      </c>
      <c r="X220" s="14">
        <f t="shared" si="101"/>
        <v>0</v>
      </c>
      <c r="Y220" s="14">
        <f t="shared" si="101"/>
        <v>0</v>
      </c>
      <c r="Z220" s="14">
        <f t="shared" si="101"/>
        <v>0</v>
      </c>
      <c r="AA220" s="14">
        <f t="shared" si="101"/>
        <v>0</v>
      </c>
      <c r="AB220" s="14">
        <f t="shared" si="101"/>
        <v>0</v>
      </c>
      <c r="AC220" s="14">
        <f t="shared" si="101"/>
        <v>0</v>
      </c>
      <c r="AD220" s="14">
        <f t="shared" si="101"/>
        <v>0</v>
      </c>
      <c r="AE220" s="14">
        <f t="shared" si="101"/>
        <v>0</v>
      </c>
      <c r="AF220" s="14">
        <f t="shared" si="101"/>
        <v>11.54</v>
      </c>
      <c r="AG220" s="14">
        <f t="shared" si="101"/>
        <v>20239.152068</v>
      </c>
      <c r="AH220" s="29">
        <v>0</v>
      </c>
      <c r="AI220" s="29">
        <v>11.54</v>
      </c>
      <c r="AJ220" s="29">
        <v>20239.152068</v>
      </c>
      <c r="AK220" s="29">
        <f aca="true" t="shared" si="102" ref="AK220:AP220">SUM(AK221,AK224,AK227,AK230,AK234,AK237,AK241)</f>
        <v>0</v>
      </c>
      <c r="AL220" s="29">
        <f t="shared" si="102"/>
        <v>0</v>
      </c>
      <c r="AM220" s="29">
        <f t="shared" si="102"/>
        <v>0</v>
      </c>
      <c r="AN220" s="29">
        <f t="shared" si="102"/>
        <v>0</v>
      </c>
      <c r="AO220" s="29">
        <f t="shared" si="102"/>
        <v>24.43883</v>
      </c>
      <c r="AP220" s="29">
        <f t="shared" si="102"/>
        <v>0</v>
      </c>
      <c r="AQ220" s="29">
        <f t="shared" si="97"/>
        <v>0</v>
      </c>
      <c r="AR220" s="29">
        <f>SUM(AR221,AR224,AR227,AR230,AR234,AR237,AR241)</f>
        <v>0</v>
      </c>
      <c r="AS220" s="29">
        <f t="shared" si="98"/>
        <v>26.5</v>
      </c>
      <c r="AT220" s="29">
        <f>SUM(AT221,AT224,AT227,AT230,AT234,AT237,AT241)</f>
        <v>26.5</v>
      </c>
      <c r="AU220" s="29">
        <f t="shared" si="99"/>
        <v>459.419071</v>
      </c>
      <c r="AV220" s="29"/>
      <c r="AW220" s="29">
        <f>SUM(AW221,AW224,AW227,AW230,AW234,AW237,AW241)</f>
        <v>459.419071</v>
      </c>
      <c r="AX220" s="29">
        <f t="shared" si="100"/>
        <v>0</v>
      </c>
      <c r="AY220" s="29">
        <f>SUM(AY221,AY224,AY227,AY230,AY234,AY237,AY241)</f>
        <v>0</v>
      </c>
    </row>
    <row r="221" spans="1:51" ht="13.5" customHeight="1">
      <c r="A221" s="30" t="s">
        <v>403</v>
      </c>
      <c r="B221" s="30"/>
      <c r="C221" s="30"/>
      <c r="D221" s="5" t="s">
        <v>404</v>
      </c>
      <c r="E221" s="5">
        <v>315.50309</v>
      </c>
      <c r="F221" s="14">
        <f>SUM(F222:F223)</f>
        <v>315.50309</v>
      </c>
      <c r="G221" s="14">
        <f t="shared" si="95"/>
        <v>196.17219999999998</v>
      </c>
      <c r="H221" s="14">
        <f>SUM(H222:H223)</f>
        <v>95.91109999999999</v>
      </c>
      <c r="I221" s="14">
        <f>SUM(I222:I223)</f>
        <v>94.7205</v>
      </c>
      <c r="J221" s="14">
        <f>SUM(J222:J223)</f>
        <v>0</v>
      </c>
      <c r="K221" s="14">
        <f>SUM(K222:K223)</f>
        <v>1.7328</v>
      </c>
      <c r="L221" s="14">
        <f>SUM(L222:L223)</f>
        <v>3.8078</v>
      </c>
      <c r="M221" s="14">
        <f t="shared" si="96"/>
        <v>103.3631</v>
      </c>
      <c r="N221" s="14">
        <f aca="true" t="shared" si="103" ref="N221:AG221">SUM(N222:N223)</f>
        <v>1.8326</v>
      </c>
      <c r="O221" s="14">
        <f t="shared" si="103"/>
        <v>0</v>
      </c>
      <c r="P221" s="14">
        <f t="shared" si="103"/>
        <v>0</v>
      </c>
      <c r="Q221" s="14">
        <f t="shared" si="103"/>
        <v>0</v>
      </c>
      <c r="R221" s="14">
        <f t="shared" si="103"/>
        <v>0</v>
      </c>
      <c r="S221" s="14">
        <f t="shared" si="103"/>
        <v>0</v>
      </c>
      <c r="T221" s="14">
        <f t="shared" si="103"/>
        <v>0</v>
      </c>
      <c r="U221" s="14">
        <f t="shared" si="103"/>
        <v>0</v>
      </c>
      <c r="V221" s="14">
        <f t="shared" si="103"/>
        <v>0</v>
      </c>
      <c r="W221" s="14">
        <f t="shared" si="103"/>
        <v>0</v>
      </c>
      <c r="X221" s="14">
        <f t="shared" si="103"/>
        <v>0</v>
      </c>
      <c r="Y221" s="14">
        <f t="shared" si="103"/>
        <v>0</v>
      </c>
      <c r="Z221" s="14">
        <f t="shared" si="103"/>
        <v>0</v>
      </c>
      <c r="AA221" s="14">
        <f t="shared" si="103"/>
        <v>0</v>
      </c>
      <c r="AB221" s="14">
        <f t="shared" si="103"/>
        <v>0</v>
      </c>
      <c r="AC221" s="14">
        <f t="shared" si="103"/>
        <v>0</v>
      </c>
      <c r="AD221" s="14">
        <f t="shared" si="103"/>
        <v>0</v>
      </c>
      <c r="AE221" s="14">
        <f t="shared" si="103"/>
        <v>0</v>
      </c>
      <c r="AF221" s="14">
        <f t="shared" si="103"/>
        <v>8.12</v>
      </c>
      <c r="AG221" s="14">
        <f t="shared" si="103"/>
        <v>93.4105</v>
      </c>
      <c r="AH221" s="29">
        <v>0</v>
      </c>
      <c r="AI221" s="29">
        <v>8.12</v>
      </c>
      <c r="AJ221" s="29">
        <v>93.4105</v>
      </c>
      <c r="AK221" s="29">
        <f aca="true" t="shared" si="104" ref="AK221:AP221">SUM(AK222:AK223)</f>
        <v>0</v>
      </c>
      <c r="AL221" s="29">
        <f t="shared" si="104"/>
        <v>0</v>
      </c>
      <c r="AM221" s="29">
        <f t="shared" si="104"/>
        <v>0</v>
      </c>
      <c r="AN221" s="29">
        <f t="shared" si="104"/>
        <v>0</v>
      </c>
      <c r="AO221" s="29">
        <f t="shared" si="104"/>
        <v>15.27565</v>
      </c>
      <c r="AP221" s="29">
        <f t="shared" si="104"/>
        <v>0</v>
      </c>
      <c r="AQ221" s="29">
        <f t="shared" si="97"/>
        <v>0</v>
      </c>
      <c r="AR221" s="29">
        <f>SUM(AR222:AR223)</f>
        <v>0</v>
      </c>
      <c r="AS221" s="29">
        <f t="shared" si="98"/>
        <v>0</v>
      </c>
      <c r="AT221" s="29">
        <f>SUM(AT222:AT223)</f>
        <v>0</v>
      </c>
      <c r="AU221" s="29">
        <f t="shared" si="99"/>
        <v>0</v>
      </c>
      <c r="AV221" s="29"/>
      <c r="AW221" s="29">
        <f>SUM(AW222:AW223)</f>
        <v>0</v>
      </c>
      <c r="AX221" s="29">
        <f t="shared" si="100"/>
        <v>0</v>
      </c>
      <c r="AY221" s="29">
        <f>SUM(AY222:AY223)</f>
        <v>0</v>
      </c>
    </row>
    <row r="222" spans="1:51" ht="13.5" customHeight="1">
      <c r="A222" s="30" t="s">
        <v>406</v>
      </c>
      <c r="B222" s="30"/>
      <c r="C222" s="30"/>
      <c r="D222" s="5" t="s">
        <v>40</v>
      </c>
      <c r="E222" s="5">
        <v>188.50309</v>
      </c>
      <c r="F222" s="14">
        <v>188.50309</v>
      </c>
      <c r="G222" s="14">
        <f t="shared" si="95"/>
        <v>152.10719999999998</v>
      </c>
      <c r="H222" s="14">
        <v>76.4981</v>
      </c>
      <c r="I222" s="14">
        <v>71.8013</v>
      </c>
      <c r="J222" s="14">
        <v>0</v>
      </c>
      <c r="K222" s="14">
        <v>0</v>
      </c>
      <c r="L222" s="14">
        <v>3.8078</v>
      </c>
      <c r="M222" s="14">
        <f t="shared" si="96"/>
        <v>24.78</v>
      </c>
      <c r="N222" s="14">
        <v>1.2495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8.12</v>
      </c>
      <c r="AG222" s="14">
        <v>15.4105</v>
      </c>
      <c r="AH222" s="29">
        <v>0</v>
      </c>
      <c r="AI222" s="29">
        <v>8.12</v>
      </c>
      <c r="AJ222" s="29">
        <v>15.4105</v>
      </c>
      <c r="AK222" s="29">
        <v>0</v>
      </c>
      <c r="AL222" s="29">
        <v>0</v>
      </c>
      <c r="AM222" s="29">
        <v>0</v>
      </c>
      <c r="AN222" s="29">
        <v>0</v>
      </c>
      <c r="AO222" s="29">
        <v>11.61589</v>
      </c>
      <c r="AP222" s="29">
        <v>0</v>
      </c>
      <c r="AQ222" s="29">
        <f t="shared" si="97"/>
        <v>0</v>
      </c>
      <c r="AR222" s="29">
        <v>0</v>
      </c>
      <c r="AS222" s="29">
        <f t="shared" si="98"/>
        <v>0</v>
      </c>
      <c r="AT222" s="29">
        <v>0</v>
      </c>
      <c r="AU222" s="29">
        <f t="shared" si="99"/>
        <v>0</v>
      </c>
      <c r="AV222" s="29"/>
      <c r="AW222" s="29">
        <v>0</v>
      </c>
      <c r="AX222" s="29">
        <f t="shared" si="100"/>
        <v>0</v>
      </c>
      <c r="AY222" s="29">
        <v>0</v>
      </c>
    </row>
    <row r="223" spans="1:51" ht="13.5" customHeight="1">
      <c r="A223" s="30" t="s">
        <v>408</v>
      </c>
      <c r="B223" s="30"/>
      <c r="C223" s="30"/>
      <c r="D223" s="5" t="s">
        <v>409</v>
      </c>
      <c r="E223" s="5">
        <v>127</v>
      </c>
      <c r="F223" s="14">
        <v>127</v>
      </c>
      <c r="G223" s="14">
        <f t="shared" si="95"/>
        <v>44.065</v>
      </c>
      <c r="H223" s="14">
        <v>19.413</v>
      </c>
      <c r="I223" s="14">
        <v>22.9192</v>
      </c>
      <c r="J223" s="14">
        <v>0</v>
      </c>
      <c r="K223" s="14">
        <v>1.7328</v>
      </c>
      <c r="L223" s="14">
        <v>0</v>
      </c>
      <c r="M223" s="14">
        <f t="shared" si="96"/>
        <v>78.5831</v>
      </c>
      <c r="N223" s="14">
        <v>0.5831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0</v>
      </c>
      <c r="X223" s="14">
        <v>0</v>
      </c>
      <c r="Y223" s="14">
        <v>0</v>
      </c>
      <c r="Z223" s="14">
        <v>0</v>
      </c>
      <c r="AA223" s="14">
        <v>0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78</v>
      </c>
      <c r="AH223" s="29">
        <v>0</v>
      </c>
      <c r="AI223" s="29">
        <v>0</v>
      </c>
      <c r="AJ223" s="29">
        <v>78</v>
      </c>
      <c r="AK223" s="29">
        <v>0</v>
      </c>
      <c r="AL223" s="29">
        <v>0</v>
      </c>
      <c r="AM223" s="29">
        <v>0</v>
      </c>
      <c r="AN223" s="29">
        <v>0</v>
      </c>
      <c r="AO223" s="29">
        <v>3.65976</v>
      </c>
      <c r="AP223" s="29">
        <v>0</v>
      </c>
      <c r="AQ223" s="29">
        <f t="shared" si="97"/>
        <v>0</v>
      </c>
      <c r="AR223" s="29">
        <v>0</v>
      </c>
      <c r="AS223" s="29">
        <f t="shared" si="98"/>
        <v>0</v>
      </c>
      <c r="AT223" s="29">
        <v>0</v>
      </c>
      <c r="AU223" s="29">
        <f t="shared" si="99"/>
        <v>0</v>
      </c>
      <c r="AV223" s="29"/>
      <c r="AW223" s="29">
        <v>0</v>
      </c>
      <c r="AX223" s="29">
        <f t="shared" si="100"/>
        <v>0</v>
      </c>
      <c r="AY223" s="29">
        <v>0</v>
      </c>
    </row>
    <row r="224" spans="1:51" ht="13.5" customHeight="1">
      <c r="A224" s="30" t="s">
        <v>410</v>
      </c>
      <c r="B224" s="30"/>
      <c r="C224" s="30"/>
      <c r="D224" s="5" t="s">
        <v>411</v>
      </c>
      <c r="E224" s="5">
        <v>91.96624</v>
      </c>
      <c r="F224" s="14">
        <v>91.96624</v>
      </c>
      <c r="G224" s="14">
        <f t="shared" si="95"/>
        <v>52.1012</v>
      </c>
      <c r="H224" s="14">
        <v>20.3125</v>
      </c>
      <c r="I224" s="14">
        <v>29.0679</v>
      </c>
      <c r="J224" s="14">
        <v>0</v>
      </c>
      <c r="K224" s="14">
        <v>2.7208</v>
      </c>
      <c r="L224" s="14">
        <v>0</v>
      </c>
      <c r="M224" s="14">
        <f t="shared" si="96"/>
        <v>36</v>
      </c>
      <c r="N224" s="14">
        <v>2.56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33.44</v>
      </c>
      <c r="AH224" s="29">
        <v>0</v>
      </c>
      <c r="AI224" s="29">
        <v>0</v>
      </c>
      <c r="AJ224" s="29">
        <v>33.44</v>
      </c>
      <c r="AK224" s="29">
        <v>0</v>
      </c>
      <c r="AL224" s="29">
        <v>0</v>
      </c>
      <c r="AM224" s="29">
        <v>0</v>
      </c>
      <c r="AN224" s="29">
        <v>0</v>
      </c>
      <c r="AO224" s="29">
        <v>3.86504</v>
      </c>
      <c r="AP224" s="29">
        <v>0</v>
      </c>
      <c r="AQ224" s="29">
        <f t="shared" si="97"/>
        <v>0</v>
      </c>
      <c r="AR224" s="29">
        <v>0</v>
      </c>
      <c r="AS224" s="29">
        <f t="shared" si="98"/>
        <v>0</v>
      </c>
      <c r="AT224" s="29">
        <v>0</v>
      </c>
      <c r="AU224" s="29">
        <f t="shared" si="99"/>
        <v>0</v>
      </c>
      <c r="AV224" s="29"/>
      <c r="AW224" s="29">
        <v>0</v>
      </c>
      <c r="AX224" s="29">
        <f t="shared" si="100"/>
        <v>0</v>
      </c>
      <c r="AY224" s="29">
        <v>0</v>
      </c>
    </row>
    <row r="225" spans="1:51" ht="13.5" customHeight="1">
      <c r="A225" s="30" t="s">
        <v>412</v>
      </c>
      <c r="B225" s="30"/>
      <c r="C225" s="30"/>
      <c r="D225" s="5" t="s">
        <v>413</v>
      </c>
      <c r="E225" s="5">
        <v>67.96624</v>
      </c>
      <c r="F225" s="14">
        <v>67.96624</v>
      </c>
      <c r="G225" s="14">
        <f t="shared" si="95"/>
        <v>52.1012</v>
      </c>
      <c r="H225" s="14">
        <v>20.3125</v>
      </c>
      <c r="I225" s="14">
        <v>29.0679</v>
      </c>
      <c r="J225" s="14">
        <v>0</v>
      </c>
      <c r="K225" s="14">
        <v>2.7208</v>
      </c>
      <c r="L225" s="14">
        <v>0</v>
      </c>
      <c r="M225" s="14">
        <f t="shared" si="96"/>
        <v>12</v>
      </c>
      <c r="N225" s="14">
        <v>2.56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9.44</v>
      </c>
      <c r="AH225" s="29">
        <v>0</v>
      </c>
      <c r="AI225" s="29">
        <v>0</v>
      </c>
      <c r="AJ225" s="29">
        <v>9.44</v>
      </c>
      <c r="AK225" s="29">
        <v>0</v>
      </c>
      <c r="AL225" s="29">
        <v>0</v>
      </c>
      <c r="AM225" s="29">
        <v>0</v>
      </c>
      <c r="AN225" s="29">
        <v>0</v>
      </c>
      <c r="AO225" s="29">
        <v>3.86504</v>
      </c>
      <c r="AP225" s="29">
        <v>0</v>
      </c>
      <c r="AQ225" s="29">
        <f t="shared" si="97"/>
        <v>0</v>
      </c>
      <c r="AR225" s="29">
        <v>0</v>
      </c>
      <c r="AS225" s="29">
        <f t="shared" si="98"/>
        <v>0</v>
      </c>
      <c r="AT225" s="29">
        <v>0</v>
      </c>
      <c r="AU225" s="29">
        <f t="shared" si="99"/>
        <v>0</v>
      </c>
      <c r="AV225" s="29"/>
      <c r="AW225" s="29">
        <v>0</v>
      </c>
      <c r="AX225" s="29">
        <f t="shared" si="100"/>
        <v>0</v>
      </c>
      <c r="AY225" s="29">
        <v>0</v>
      </c>
    </row>
    <row r="226" spans="1:51" ht="13.5" customHeight="1">
      <c r="A226" s="30" t="s">
        <v>414</v>
      </c>
      <c r="B226" s="30"/>
      <c r="C226" s="30"/>
      <c r="D226" s="5" t="s">
        <v>415</v>
      </c>
      <c r="E226" s="5">
        <v>24</v>
      </c>
      <c r="F226" s="14">
        <v>24</v>
      </c>
      <c r="G226" s="14">
        <f t="shared" si="95"/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f t="shared" si="96"/>
        <v>24</v>
      </c>
      <c r="N226" s="14">
        <v>0</v>
      </c>
      <c r="O226" s="14">
        <v>0</v>
      </c>
      <c r="P226" s="14">
        <v>0</v>
      </c>
      <c r="Q226" s="14">
        <v>0</v>
      </c>
      <c r="R226" s="14">
        <v>0</v>
      </c>
      <c r="S226" s="14">
        <v>0</v>
      </c>
      <c r="T226" s="14">
        <v>0</v>
      </c>
      <c r="U226" s="14">
        <v>0</v>
      </c>
      <c r="V226" s="14">
        <v>0</v>
      </c>
      <c r="W226" s="14">
        <v>0</v>
      </c>
      <c r="X226" s="14">
        <v>0</v>
      </c>
      <c r="Y226" s="14">
        <v>0</v>
      </c>
      <c r="Z226" s="14">
        <v>0</v>
      </c>
      <c r="AA226" s="14">
        <v>0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24</v>
      </c>
      <c r="AH226" s="29">
        <v>0</v>
      </c>
      <c r="AI226" s="29">
        <v>0</v>
      </c>
      <c r="AJ226" s="29">
        <v>24</v>
      </c>
      <c r="AK226" s="29">
        <v>0</v>
      </c>
      <c r="AL226" s="29">
        <v>0</v>
      </c>
      <c r="AM226" s="29">
        <v>0</v>
      </c>
      <c r="AN226" s="29">
        <v>0</v>
      </c>
      <c r="AO226" s="29">
        <v>0</v>
      </c>
      <c r="AP226" s="29">
        <v>0</v>
      </c>
      <c r="AQ226" s="29">
        <f t="shared" si="97"/>
        <v>0</v>
      </c>
      <c r="AR226" s="29">
        <v>0</v>
      </c>
      <c r="AS226" s="29">
        <f t="shared" si="98"/>
        <v>0</v>
      </c>
      <c r="AT226" s="29">
        <v>0</v>
      </c>
      <c r="AU226" s="29">
        <f t="shared" si="99"/>
        <v>0</v>
      </c>
      <c r="AV226" s="29"/>
      <c r="AW226" s="29">
        <v>0</v>
      </c>
      <c r="AX226" s="29">
        <f t="shared" si="100"/>
        <v>0</v>
      </c>
      <c r="AY226" s="29">
        <v>0</v>
      </c>
    </row>
    <row r="227" spans="1:51" ht="13.5" customHeight="1">
      <c r="A227" s="30" t="s">
        <v>416</v>
      </c>
      <c r="B227" s="30"/>
      <c r="C227" s="30"/>
      <c r="D227" s="5" t="s">
        <v>417</v>
      </c>
      <c r="E227" s="5">
        <v>1345</v>
      </c>
      <c r="F227" s="14">
        <f>SUM(F228:F229)</f>
        <v>1345</v>
      </c>
      <c r="G227" s="14">
        <f t="shared" si="95"/>
        <v>0</v>
      </c>
      <c r="H227" s="14">
        <f>SUM(H228:H229)</f>
        <v>0</v>
      </c>
      <c r="I227" s="14">
        <f>SUM(I228:I229)</f>
        <v>0</v>
      </c>
      <c r="J227" s="14">
        <f>SUM(J228:J229)</f>
        <v>0</v>
      </c>
      <c r="K227" s="14">
        <f>SUM(K228:K229)</f>
        <v>0</v>
      </c>
      <c r="L227" s="14">
        <f>SUM(L228:L229)</f>
        <v>0</v>
      </c>
      <c r="M227" s="14">
        <f t="shared" si="96"/>
        <v>1344.782861</v>
      </c>
      <c r="N227" s="14">
        <f aca="true" t="shared" si="105" ref="N227:AG227">SUM(N228:N229)</f>
        <v>0</v>
      </c>
      <c r="O227" s="14">
        <f t="shared" si="105"/>
        <v>0</v>
      </c>
      <c r="P227" s="14">
        <f t="shared" si="105"/>
        <v>0</v>
      </c>
      <c r="Q227" s="14">
        <f t="shared" si="105"/>
        <v>0</v>
      </c>
      <c r="R227" s="14">
        <f t="shared" si="105"/>
        <v>0</v>
      </c>
      <c r="S227" s="14">
        <f t="shared" si="105"/>
        <v>0</v>
      </c>
      <c r="T227" s="14">
        <f t="shared" si="105"/>
        <v>0</v>
      </c>
      <c r="U227" s="14">
        <f t="shared" si="105"/>
        <v>0</v>
      </c>
      <c r="V227" s="14">
        <f t="shared" si="105"/>
        <v>0</v>
      </c>
      <c r="W227" s="14">
        <f t="shared" si="105"/>
        <v>117.78286100000001</v>
      </c>
      <c r="X227" s="14">
        <f t="shared" si="105"/>
        <v>0</v>
      </c>
      <c r="Y227" s="14">
        <f t="shared" si="105"/>
        <v>0</v>
      </c>
      <c r="Z227" s="14">
        <f t="shared" si="105"/>
        <v>0</v>
      </c>
      <c r="AA227" s="14">
        <f t="shared" si="105"/>
        <v>0</v>
      </c>
      <c r="AB227" s="14">
        <f t="shared" si="105"/>
        <v>0</v>
      </c>
      <c r="AC227" s="14">
        <f t="shared" si="105"/>
        <v>0</v>
      </c>
      <c r="AD227" s="14">
        <f t="shared" si="105"/>
        <v>0</v>
      </c>
      <c r="AE227" s="14">
        <f t="shared" si="105"/>
        <v>0</v>
      </c>
      <c r="AF227" s="14">
        <f t="shared" si="105"/>
        <v>0</v>
      </c>
      <c r="AG227" s="14">
        <f t="shared" si="105"/>
        <v>1227</v>
      </c>
      <c r="AH227" s="29">
        <v>0</v>
      </c>
      <c r="AI227" s="29">
        <v>0</v>
      </c>
      <c r="AJ227" s="29">
        <v>1227</v>
      </c>
      <c r="AK227" s="29">
        <f aca="true" t="shared" si="106" ref="AK227:AP227">SUM(AK228:AK229)</f>
        <v>0</v>
      </c>
      <c r="AL227" s="29">
        <f t="shared" si="106"/>
        <v>0</v>
      </c>
      <c r="AM227" s="29">
        <f t="shared" si="106"/>
        <v>0</v>
      </c>
      <c r="AN227" s="29">
        <f t="shared" si="106"/>
        <v>0</v>
      </c>
      <c r="AO227" s="29">
        <f t="shared" si="106"/>
        <v>0</v>
      </c>
      <c r="AP227" s="29">
        <f t="shared" si="106"/>
        <v>0</v>
      </c>
      <c r="AQ227" s="29">
        <f t="shared" si="97"/>
        <v>0</v>
      </c>
      <c r="AR227" s="29">
        <f>SUM(AR228:AR229)</f>
        <v>0</v>
      </c>
      <c r="AS227" s="29">
        <f t="shared" si="98"/>
        <v>0</v>
      </c>
      <c r="AT227" s="29">
        <f>SUM(AT228:AT229)</f>
        <v>0</v>
      </c>
      <c r="AU227" s="29">
        <f t="shared" si="99"/>
        <v>0</v>
      </c>
      <c r="AV227" s="29"/>
      <c r="AW227" s="29">
        <f>SUM(AW228:AW229)</f>
        <v>0</v>
      </c>
      <c r="AX227" s="29">
        <f t="shared" si="100"/>
        <v>0</v>
      </c>
      <c r="AY227" s="29">
        <f>SUM(AY228:AY229)</f>
        <v>0</v>
      </c>
    </row>
    <row r="228" spans="1:51" ht="13.5" customHeight="1">
      <c r="A228" s="30" t="s">
        <v>418</v>
      </c>
      <c r="B228" s="30"/>
      <c r="C228" s="30"/>
      <c r="D228" s="5" t="s">
        <v>419</v>
      </c>
      <c r="E228" s="5">
        <v>155</v>
      </c>
      <c r="F228" s="14">
        <v>155</v>
      </c>
      <c r="G228" s="14">
        <f t="shared" si="95"/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f t="shared" si="96"/>
        <v>155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0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155</v>
      </c>
      <c r="AH228" s="29">
        <v>0</v>
      </c>
      <c r="AI228" s="29">
        <v>0</v>
      </c>
      <c r="AJ228" s="29">
        <v>155</v>
      </c>
      <c r="AK228" s="29">
        <v>0</v>
      </c>
      <c r="AL228" s="29">
        <v>0</v>
      </c>
      <c r="AM228" s="29">
        <v>0</v>
      </c>
      <c r="AN228" s="29">
        <v>0</v>
      </c>
      <c r="AO228" s="29">
        <v>0</v>
      </c>
      <c r="AP228" s="29">
        <v>0</v>
      </c>
      <c r="AQ228" s="29">
        <f t="shared" si="97"/>
        <v>0</v>
      </c>
      <c r="AR228" s="29">
        <v>0</v>
      </c>
      <c r="AS228" s="29">
        <f t="shared" si="98"/>
        <v>0</v>
      </c>
      <c r="AT228" s="29">
        <v>0</v>
      </c>
      <c r="AU228" s="29">
        <f t="shared" si="99"/>
        <v>0</v>
      </c>
      <c r="AV228" s="29"/>
      <c r="AW228" s="29">
        <v>0</v>
      </c>
      <c r="AX228" s="29">
        <f t="shared" si="100"/>
        <v>0</v>
      </c>
      <c r="AY228" s="29">
        <v>0</v>
      </c>
    </row>
    <row r="229" spans="1:51" ht="13.5" customHeight="1">
      <c r="A229" s="30" t="s">
        <v>420</v>
      </c>
      <c r="B229" s="30"/>
      <c r="C229" s="30"/>
      <c r="D229" s="5" t="s">
        <v>421</v>
      </c>
      <c r="E229" s="5">
        <v>1190</v>
      </c>
      <c r="F229" s="14">
        <v>1190</v>
      </c>
      <c r="G229" s="14">
        <f t="shared" si="95"/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f t="shared" si="96"/>
        <v>1189.782861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117.78286100000001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1072</v>
      </c>
      <c r="AH229" s="29">
        <v>0</v>
      </c>
      <c r="AI229" s="29">
        <v>0</v>
      </c>
      <c r="AJ229" s="29">
        <v>1072</v>
      </c>
      <c r="AK229" s="29">
        <v>0</v>
      </c>
      <c r="AL229" s="29">
        <v>0</v>
      </c>
      <c r="AM229" s="29">
        <v>0</v>
      </c>
      <c r="AN229" s="29">
        <v>0</v>
      </c>
      <c r="AO229" s="29">
        <v>0</v>
      </c>
      <c r="AP229" s="29">
        <v>0</v>
      </c>
      <c r="AQ229" s="29">
        <f t="shared" si="97"/>
        <v>0</v>
      </c>
      <c r="AR229" s="29">
        <v>0</v>
      </c>
      <c r="AS229" s="29">
        <f t="shared" si="98"/>
        <v>0</v>
      </c>
      <c r="AT229" s="29">
        <v>0</v>
      </c>
      <c r="AU229" s="29">
        <f t="shared" si="99"/>
        <v>0</v>
      </c>
      <c r="AV229" s="29"/>
      <c r="AW229" s="29">
        <v>0</v>
      </c>
      <c r="AX229" s="29">
        <f t="shared" si="100"/>
        <v>0</v>
      </c>
      <c r="AY229" s="29">
        <v>0</v>
      </c>
    </row>
    <row r="230" spans="1:51" ht="13.5" customHeight="1">
      <c r="A230" s="30" t="s">
        <v>422</v>
      </c>
      <c r="B230" s="30"/>
      <c r="C230" s="30"/>
      <c r="D230" s="5" t="s">
        <v>423</v>
      </c>
      <c r="E230" s="5">
        <v>17708.05</v>
      </c>
      <c r="F230" s="14">
        <f>SUM(F231:F233)</f>
        <v>17708.05</v>
      </c>
      <c r="G230" s="14">
        <f t="shared" si="95"/>
        <v>0</v>
      </c>
      <c r="H230" s="14">
        <f>SUM(H231:H233)</f>
        <v>0</v>
      </c>
      <c r="I230" s="14">
        <f>SUM(I231:I233)</f>
        <v>0</v>
      </c>
      <c r="J230" s="14">
        <f>SUM(J231:J233)</f>
        <v>0</v>
      </c>
      <c r="K230" s="14">
        <f>SUM(K231:K233)</f>
        <v>0</v>
      </c>
      <c r="L230" s="14">
        <f>SUM(L231:L233)</f>
        <v>0</v>
      </c>
      <c r="M230" s="14">
        <f t="shared" si="96"/>
        <v>17708.05</v>
      </c>
      <c r="N230" s="14">
        <f aca="true" t="shared" si="107" ref="N230:AG230">SUM(N231:N233)</f>
        <v>0</v>
      </c>
      <c r="O230" s="14">
        <f t="shared" si="107"/>
        <v>0</v>
      </c>
      <c r="P230" s="14">
        <f t="shared" si="107"/>
        <v>0</v>
      </c>
      <c r="Q230" s="14">
        <f t="shared" si="107"/>
        <v>0</v>
      </c>
      <c r="R230" s="14">
        <f t="shared" si="107"/>
        <v>0</v>
      </c>
      <c r="S230" s="14">
        <f t="shared" si="107"/>
        <v>0</v>
      </c>
      <c r="T230" s="14">
        <f t="shared" si="107"/>
        <v>0</v>
      </c>
      <c r="U230" s="14">
        <f t="shared" si="107"/>
        <v>0</v>
      </c>
      <c r="V230" s="14">
        <f t="shared" si="107"/>
        <v>0</v>
      </c>
      <c r="W230" s="14">
        <f t="shared" si="107"/>
        <v>0</v>
      </c>
      <c r="X230" s="14">
        <f t="shared" si="107"/>
        <v>0</v>
      </c>
      <c r="Y230" s="14">
        <f t="shared" si="107"/>
        <v>0</v>
      </c>
      <c r="Z230" s="14">
        <f t="shared" si="107"/>
        <v>0</v>
      </c>
      <c r="AA230" s="14">
        <f t="shared" si="107"/>
        <v>0</v>
      </c>
      <c r="AB230" s="14">
        <f t="shared" si="107"/>
        <v>0</v>
      </c>
      <c r="AC230" s="14">
        <f t="shared" si="107"/>
        <v>0</v>
      </c>
      <c r="AD230" s="14">
        <f t="shared" si="107"/>
        <v>0</v>
      </c>
      <c r="AE230" s="14">
        <f t="shared" si="107"/>
        <v>0</v>
      </c>
      <c r="AF230" s="14">
        <f t="shared" si="107"/>
        <v>0</v>
      </c>
      <c r="AG230" s="14">
        <f t="shared" si="107"/>
        <v>17708.05</v>
      </c>
      <c r="AH230" s="29">
        <v>0</v>
      </c>
      <c r="AI230" s="29">
        <v>0</v>
      </c>
      <c r="AJ230" s="29">
        <v>17708.05</v>
      </c>
      <c r="AK230" s="29">
        <f aca="true" t="shared" si="108" ref="AK230:AP230">SUM(AK231:AK233)</f>
        <v>0</v>
      </c>
      <c r="AL230" s="29">
        <f t="shared" si="108"/>
        <v>0</v>
      </c>
      <c r="AM230" s="29">
        <f t="shared" si="108"/>
        <v>0</v>
      </c>
      <c r="AN230" s="29">
        <f t="shared" si="108"/>
        <v>0</v>
      </c>
      <c r="AO230" s="29">
        <f t="shared" si="108"/>
        <v>0</v>
      </c>
      <c r="AP230" s="29">
        <f t="shared" si="108"/>
        <v>0</v>
      </c>
      <c r="AQ230" s="29">
        <f t="shared" si="97"/>
        <v>0</v>
      </c>
      <c r="AR230" s="29">
        <f>SUM(AR231:AR233)</f>
        <v>0</v>
      </c>
      <c r="AS230" s="29">
        <f t="shared" si="98"/>
        <v>0</v>
      </c>
      <c r="AT230" s="29">
        <f>SUM(AT231:AT233)</f>
        <v>0</v>
      </c>
      <c r="AU230" s="29">
        <f t="shared" si="99"/>
        <v>0</v>
      </c>
      <c r="AV230" s="29"/>
      <c r="AW230" s="29">
        <f>SUM(AW231:AW233)</f>
        <v>0</v>
      </c>
      <c r="AX230" s="29">
        <f t="shared" si="100"/>
        <v>0</v>
      </c>
      <c r="AY230" s="29">
        <f>SUM(AY231:AY233)</f>
        <v>0</v>
      </c>
    </row>
    <row r="231" spans="1:51" ht="13.5" customHeight="1">
      <c r="A231" s="30" t="s">
        <v>424</v>
      </c>
      <c r="B231" s="30"/>
      <c r="C231" s="30"/>
      <c r="D231" s="5" t="s">
        <v>425</v>
      </c>
      <c r="E231" s="5">
        <v>272.9</v>
      </c>
      <c r="F231" s="14">
        <v>272.9</v>
      </c>
      <c r="G231" s="14">
        <f t="shared" si="95"/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f t="shared" si="96"/>
        <v>272.9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272.9</v>
      </c>
      <c r="AH231" s="29">
        <v>0</v>
      </c>
      <c r="AI231" s="29">
        <v>0</v>
      </c>
      <c r="AJ231" s="29">
        <v>272.9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f t="shared" si="97"/>
        <v>0</v>
      </c>
      <c r="AR231" s="29">
        <v>0</v>
      </c>
      <c r="AS231" s="29">
        <f t="shared" si="98"/>
        <v>0</v>
      </c>
      <c r="AT231" s="29">
        <v>0</v>
      </c>
      <c r="AU231" s="29">
        <f t="shared" si="99"/>
        <v>0</v>
      </c>
      <c r="AV231" s="29"/>
      <c r="AW231" s="29">
        <v>0</v>
      </c>
      <c r="AX231" s="29">
        <f t="shared" si="100"/>
        <v>0</v>
      </c>
      <c r="AY231" s="29">
        <v>0</v>
      </c>
    </row>
    <row r="232" spans="1:51" ht="13.5" customHeight="1">
      <c r="A232" s="30" t="s">
        <v>426</v>
      </c>
      <c r="B232" s="30"/>
      <c r="C232" s="30"/>
      <c r="D232" s="5" t="s">
        <v>427</v>
      </c>
      <c r="E232" s="5">
        <v>452.15</v>
      </c>
      <c r="F232" s="14">
        <v>452.15</v>
      </c>
      <c r="G232" s="14">
        <f t="shared" si="95"/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f t="shared" si="96"/>
        <v>452.15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452.15</v>
      </c>
      <c r="AH232" s="29">
        <v>0</v>
      </c>
      <c r="AI232" s="29">
        <v>0</v>
      </c>
      <c r="AJ232" s="29">
        <v>452.15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f t="shared" si="97"/>
        <v>0</v>
      </c>
      <c r="AR232" s="29">
        <v>0</v>
      </c>
      <c r="AS232" s="29">
        <f t="shared" si="98"/>
        <v>0</v>
      </c>
      <c r="AT232" s="29">
        <v>0</v>
      </c>
      <c r="AU232" s="29">
        <f t="shared" si="99"/>
        <v>0</v>
      </c>
      <c r="AV232" s="29"/>
      <c r="AW232" s="29">
        <v>0</v>
      </c>
      <c r="AX232" s="29">
        <f t="shared" si="100"/>
        <v>0</v>
      </c>
      <c r="AY232" s="29">
        <v>0</v>
      </c>
    </row>
    <row r="233" spans="1:51" ht="13.5" customHeight="1">
      <c r="A233" s="30" t="s">
        <v>428</v>
      </c>
      <c r="B233" s="30"/>
      <c r="C233" s="30"/>
      <c r="D233" s="5" t="s">
        <v>429</v>
      </c>
      <c r="E233" s="5">
        <v>16983</v>
      </c>
      <c r="F233" s="14">
        <v>16983</v>
      </c>
      <c r="G233" s="14">
        <f t="shared" si="95"/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f t="shared" si="96"/>
        <v>16983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16983</v>
      </c>
      <c r="AH233" s="29">
        <v>0</v>
      </c>
      <c r="AI233" s="29">
        <v>0</v>
      </c>
      <c r="AJ233" s="29">
        <v>16983</v>
      </c>
      <c r="AK233" s="29">
        <v>0</v>
      </c>
      <c r="AL233" s="29">
        <v>0</v>
      </c>
      <c r="AM233" s="29">
        <v>0</v>
      </c>
      <c r="AN233" s="29">
        <v>0</v>
      </c>
      <c r="AO233" s="29">
        <v>0</v>
      </c>
      <c r="AP233" s="29">
        <v>0</v>
      </c>
      <c r="AQ233" s="29">
        <f t="shared" si="97"/>
        <v>0</v>
      </c>
      <c r="AR233" s="29">
        <v>0</v>
      </c>
      <c r="AS233" s="29">
        <f t="shared" si="98"/>
        <v>0</v>
      </c>
      <c r="AT233" s="29">
        <v>0</v>
      </c>
      <c r="AU233" s="29">
        <f t="shared" si="99"/>
        <v>0</v>
      </c>
      <c r="AV233" s="29"/>
      <c r="AW233" s="29">
        <v>0</v>
      </c>
      <c r="AX233" s="29">
        <f t="shared" si="100"/>
        <v>0</v>
      </c>
      <c r="AY233" s="29">
        <v>0</v>
      </c>
    </row>
    <row r="234" spans="1:51" ht="13.5" customHeight="1">
      <c r="A234" s="30" t="s">
        <v>430</v>
      </c>
      <c r="B234" s="30"/>
      <c r="C234" s="30"/>
      <c r="D234" s="5" t="s">
        <v>431</v>
      </c>
      <c r="E234" s="5">
        <v>220</v>
      </c>
      <c r="F234" s="14">
        <v>220</v>
      </c>
      <c r="G234" s="14">
        <f t="shared" si="95"/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f t="shared" si="96"/>
        <v>220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0</v>
      </c>
      <c r="Y234" s="14">
        <v>0</v>
      </c>
      <c r="Z234" s="14">
        <v>0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220</v>
      </c>
      <c r="AH234" s="29">
        <v>0</v>
      </c>
      <c r="AI234" s="29">
        <v>0</v>
      </c>
      <c r="AJ234" s="29">
        <v>220</v>
      </c>
      <c r="AK234" s="29">
        <v>0</v>
      </c>
      <c r="AL234" s="29">
        <v>0</v>
      </c>
      <c r="AM234" s="29">
        <v>0</v>
      </c>
      <c r="AN234" s="29">
        <v>0</v>
      </c>
      <c r="AO234" s="29">
        <v>0</v>
      </c>
      <c r="AP234" s="29">
        <v>0</v>
      </c>
      <c r="AQ234" s="29">
        <f t="shared" si="97"/>
        <v>0</v>
      </c>
      <c r="AR234" s="29">
        <v>0</v>
      </c>
      <c r="AS234" s="29">
        <f t="shared" si="98"/>
        <v>0</v>
      </c>
      <c r="AT234" s="29">
        <v>0</v>
      </c>
      <c r="AU234" s="29">
        <f t="shared" si="99"/>
        <v>0</v>
      </c>
      <c r="AV234" s="29"/>
      <c r="AW234" s="29">
        <v>0</v>
      </c>
      <c r="AX234" s="29">
        <f t="shared" si="100"/>
        <v>0</v>
      </c>
      <c r="AY234" s="29">
        <v>0</v>
      </c>
    </row>
    <row r="235" spans="1:51" ht="13.5" customHeight="1">
      <c r="A235" s="30" t="s">
        <v>432</v>
      </c>
      <c r="B235" s="30"/>
      <c r="C235" s="30"/>
      <c r="D235" s="5" t="s">
        <v>433</v>
      </c>
      <c r="E235" s="5">
        <v>150</v>
      </c>
      <c r="F235" s="14">
        <v>150</v>
      </c>
      <c r="G235" s="14">
        <f t="shared" si="95"/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f t="shared" si="96"/>
        <v>150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150</v>
      </c>
      <c r="AH235" s="29">
        <v>0</v>
      </c>
      <c r="AI235" s="29">
        <v>0</v>
      </c>
      <c r="AJ235" s="29">
        <v>150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f t="shared" si="97"/>
        <v>0</v>
      </c>
      <c r="AR235" s="29">
        <v>0</v>
      </c>
      <c r="AS235" s="29">
        <f t="shared" si="98"/>
        <v>0</v>
      </c>
      <c r="AT235" s="29">
        <v>0</v>
      </c>
      <c r="AU235" s="29">
        <f t="shared" si="99"/>
        <v>0</v>
      </c>
      <c r="AV235" s="29"/>
      <c r="AW235" s="29">
        <v>0</v>
      </c>
      <c r="AX235" s="29">
        <f t="shared" si="100"/>
        <v>0</v>
      </c>
      <c r="AY235" s="29">
        <v>0</v>
      </c>
    </row>
    <row r="236" spans="1:51" ht="13.5" customHeight="1">
      <c r="A236" s="30" t="s">
        <v>434</v>
      </c>
      <c r="B236" s="30"/>
      <c r="C236" s="30"/>
      <c r="D236" s="5" t="s">
        <v>435</v>
      </c>
      <c r="E236" s="5">
        <v>70</v>
      </c>
      <c r="F236" s="14">
        <v>70</v>
      </c>
      <c r="G236" s="14">
        <f t="shared" si="95"/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f t="shared" si="96"/>
        <v>70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0</v>
      </c>
      <c r="AF236" s="14">
        <v>0</v>
      </c>
      <c r="AG236" s="14">
        <v>70</v>
      </c>
      <c r="AH236" s="29">
        <v>0</v>
      </c>
      <c r="AI236" s="29">
        <v>0</v>
      </c>
      <c r="AJ236" s="29">
        <v>70</v>
      </c>
      <c r="AK236" s="29">
        <v>0</v>
      </c>
      <c r="AL236" s="29">
        <v>0</v>
      </c>
      <c r="AM236" s="29">
        <v>0</v>
      </c>
      <c r="AN236" s="29">
        <v>0</v>
      </c>
      <c r="AO236" s="29">
        <v>0</v>
      </c>
      <c r="AP236" s="29">
        <v>0</v>
      </c>
      <c r="AQ236" s="29">
        <f t="shared" si="97"/>
        <v>0</v>
      </c>
      <c r="AR236" s="29">
        <v>0</v>
      </c>
      <c r="AS236" s="29">
        <f t="shared" si="98"/>
        <v>0</v>
      </c>
      <c r="AT236" s="29">
        <v>0</v>
      </c>
      <c r="AU236" s="29">
        <f t="shared" si="99"/>
        <v>0</v>
      </c>
      <c r="AV236" s="29"/>
      <c r="AW236" s="29">
        <v>0</v>
      </c>
      <c r="AX236" s="29">
        <f t="shared" si="100"/>
        <v>0</v>
      </c>
      <c r="AY236" s="29">
        <v>0</v>
      </c>
    </row>
    <row r="237" spans="1:51" ht="13.5" customHeight="1">
      <c r="A237" s="30" t="s">
        <v>436</v>
      </c>
      <c r="B237" s="30"/>
      <c r="C237" s="30"/>
      <c r="D237" s="5" t="s">
        <v>437</v>
      </c>
      <c r="E237" s="5">
        <v>146.200068</v>
      </c>
      <c r="F237" s="14">
        <f>SUM(F238:F240)</f>
        <v>146.200068</v>
      </c>
      <c r="G237" s="14">
        <f t="shared" si="95"/>
        <v>70.12419999999999</v>
      </c>
      <c r="H237" s="14">
        <f>SUM(H238:H240)</f>
        <v>34.2767</v>
      </c>
      <c r="I237" s="14">
        <f>SUM(I238:I240)</f>
        <v>34.0247</v>
      </c>
      <c r="J237" s="14">
        <f>SUM(J238:J240)</f>
        <v>0</v>
      </c>
      <c r="K237" s="14">
        <f>SUM(K238:K240)</f>
        <v>0.4878</v>
      </c>
      <c r="L237" s="14">
        <f>SUM(L238:L240)</f>
        <v>1.335</v>
      </c>
      <c r="M237" s="14">
        <f t="shared" si="96"/>
        <v>70.28326799999999</v>
      </c>
      <c r="N237" s="14">
        <f aca="true" t="shared" si="109" ref="N237:AG237">SUM(N238:N240)</f>
        <v>0.7497</v>
      </c>
      <c r="O237" s="14">
        <f t="shared" si="109"/>
        <v>0</v>
      </c>
      <c r="P237" s="14">
        <f t="shared" si="109"/>
        <v>0</v>
      </c>
      <c r="Q237" s="14">
        <f t="shared" si="109"/>
        <v>0</v>
      </c>
      <c r="R237" s="14">
        <f t="shared" si="109"/>
        <v>0</v>
      </c>
      <c r="S237" s="14">
        <f t="shared" si="109"/>
        <v>0</v>
      </c>
      <c r="T237" s="14">
        <f t="shared" si="109"/>
        <v>5</v>
      </c>
      <c r="U237" s="14">
        <f t="shared" si="109"/>
        <v>0</v>
      </c>
      <c r="V237" s="14">
        <f t="shared" si="109"/>
        <v>0</v>
      </c>
      <c r="W237" s="14">
        <f t="shared" si="109"/>
        <v>0</v>
      </c>
      <c r="X237" s="14">
        <f t="shared" si="109"/>
        <v>0</v>
      </c>
      <c r="Y237" s="14">
        <f t="shared" si="109"/>
        <v>0</v>
      </c>
      <c r="Z237" s="14">
        <f t="shared" si="109"/>
        <v>0</v>
      </c>
      <c r="AA237" s="14">
        <f t="shared" si="109"/>
        <v>0</v>
      </c>
      <c r="AB237" s="14">
        <f t="shared" si="109"/>
        <v>0</v>
      </c>
      <c r="AC237" s="14">
        <f t="shared" si="109"/>
        <v>0</v>
      </c>
      <c r="AD237" s="14">
        <f t="shared" si="109"/>
        <v>0</v>
      </c>
      <c r="AE237" s="14">
        <f t="shared" si="109"/>
        <v>0</v>
      </c>
      <c r="AF237" s="14">
        <f t="shared" si="109"/>
        <v>3.42</v>
      </c>
      <c r="AG237" s="14">
        <f t="shared" si="109"/>
        <v>61.113568</v>
      </c>
      <c r="AH237" s="29">
        <v>0</v>
      </c>
      <c r="AI237" s="29">
        <v>3.42</v>
      </c>
      <c r="AJ237" s="29">
        <v>61.113568</v>
      </c>
      <c r="AK237" s="29">
        <f aca="true" t="shared" si="110" ref="AK237:AP237">SUM(AK238:AK240)</f>
        <v>0</v>
      </c>
      <c r="AL237" s="29">
        <f t="shared" si="110"/>
        <v>0</v>
      </c>
      <c r="AM237" s="29">
        <f t="shared" si="110"/>
        <v>0</v>
      </c>
      <c r="AN237" s="29">
        <f t="shared" si="110"/>
        <v>0</v>
      </c>
      <c r="AO237" s="29">
        <f t="shared" si="110"/>
        <v>5.29814</v>
      </c>
      <c r="AP237" s="29">
        <f t="shared" si="110"/>
        <v>0</v>
      </c>
      <c r="AQ237" s="29">
        <f t="shared" si="97"/>
        <v>0</v>
      </c>
      <c r="AR237" s="29">
        <f>SUM(AR238:AR240)</f>
        <v>0</v>
      </c>
      <c r="AS237" s="29">
        <f t="shared" si="98"/>
        <v>0</v>
      </c>
      <c r="AT237" s="29">
        <f>SUM(AT238:AT240)</f>
        <v>0</v>
      </c>
      <c r="AU237" s="29">
        <f t="shared" si="99"/>
        <v>0</v>
      </c>
      <c r="AV237" s="29"/>
      <c r="AW237" s="29">
        <f>SUM(AW238:AW240)</f>
        <v>0</v>
      </c>
      <c r="AX237" s="29">
        <f t="shared" si="100"/>
        <v>0</v>
      </c>
      <c r="AY237" s="29">
        <f>SUM(AY238:AY240)</f>
        <v>0</v>
      </c>
    </row>
    <row r="238" spans="1:51" ht="13.5" customHeight="1">
      <c r="A238" s="30" t="s">
        <v>438</v>
      </c>
      <c r="B238" s="30"/>
      <c r="C238" s="30"/>
      <c r="D238" s="5" t="s">
        <v>413</v>
      </c>
      <c r="E238" s="5">
        <v>88</v>
      </c>
      <c r="F238" s="14">
        <v>88</v>
      </c>
      <c r="G238" s="14">
        <f t="shared" si="95"/>
        <v>70.12419999999999</v>
      </c>
      <c r="H238" s="14">
        <v>34.2767</v>
      </c>
      <c r="I238" s="14">
        <v>34.0247</v>
      </c>
      <c r="J238" s="14">
        <v>0</v>
      </c>
      <c r="K238" s="14">
        <v>0.4878</v>
      </c>
      <c r="L238" s="14">
        <v>1.335</v>
      </c>
      <c r="M238" s="14">
        <f t="shared" si="96"/>
        <v>12.0832</v>
      </c>
      <c r="N238" s="14">
        <v>0.7497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3.42</v>
      </c>
      <c r="AG238" s="14">
        <v>7.9135</v>
      </c>
      <c r="AH238" s="29">
        <v>0</v>
      </c>
      <c r="AI238" s="29">
        <v>3.42</v>
      </c>
      <c r="AJ238" s="29">
        <v>7.9135</v>
      </c>
      <c r="AK238" s="29">
        <v>0</v>
      </c>
      <c r="AL238" s="29">
        <v>0</v>
      </c>
      <c r="AM238" s="29">
        <v>0</v>
      </c>
      <c r="AN238" s="29">
        <v>0</v>
      </c>
      <c r="AO238" s="29">
        <v>5.29814</v>
      </c>
      <c r="AP238" s="29">
        <v>0</v>
      </c>
      <c r="AQ238" s="29">
        <f t="shared" si="97"/>
        <v>0</v>
      </c>
      <c r="AR238" s="29">
        <v>0</v>
      </c>
      <c r="AS238" s="29">
        <f t="shared" si="98"/>
        <v>0</v>
      </c>
      <c r="AT238" s="29">
        <v>0</v>
      </c>
      <c r="AU238" s="29">
        <f t="shared" si="99"/>
        <v>0</v>
      </c>
      <c r="AV238" s="29"/>
      <c r="AW238" s="29">
        <v>0</v>
      </c>
      <c r="AX238" s="29">
        <f t="shared" si="100"/>
        <v>0</v>
      </c>
      <c r="AY238" s="29">
        <v>0</v>
      </c>
    </row>
    <row r="239" spans="1:51" ht="13.5" customHeight="1">
      <c r="A239" s="30" t="s">
        <v>439</v>
      </c>
      <c r="B239" s="30"/>
      <c r="C239" s="30"/>
      <c r="D239" s="5" t="s">
        <v>440</v>
      </c>
      <c r="E239" s="5">
        <v>7</v>
      </c>
      <c r="F239" s="14">
        <v>7</v>
      </c>
      <c r="G239" s="14">
        <f t="shared" si="95"/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f t="shared" si="96"/>
        <v>7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5</v>
      </c>
      <c r="U239" s="14">
        <v>0</v>
      </c>
      <c r="V239" s="14">
        <v>0</v>
      </c>
      <c r="W239" s="14">
        <v>0</v>
      </c>
      <c r="X239" s="14">
        <v>0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2</v>
      </c>
      <c r="AH239" s="29">
        <v>0</v>
      </c>
      <c r="AI239" s="29">
        <v>0</v>
      </c>
      <c r="AJ239" s="29">
        <v>2</v>
      </c>
      <c r="AK239" s="29">
        <v>0</v>
      </c>
      <c r="AL239" s="29">
        <v>0</v>
      </c>
      <c r="AM239" s="29">
        <v>0</v>
      </c>
      <c r="AN239" s="29">
        <v>0</v>
      </c>
      <c r="AO239" s="29">
        <v>0</v>
      </c>
      <c r="AP239" s="29">
        <v>0</v>
      </c>
      <c r="AQ239" s="29">
        <f t="shared" si="97"/>
        <v>0</v>
      </c>
      <c r="AR239" s="29">
        <v>0</v>
      </c>
      <c r="AS239" s="29">
        <f t="shared" si="98"/>
        <v>0</v>
      </c>
      <c r="AT239" s="29">
        <v>0</v>
      </c>
      <c r="AU239" s="29">
        <f t="shared" si="99"/>
        <v>0</v>
      </c>
      <c r="AV239" s="29"/>
      <c r="AW239" s="29">
        <v>0</v>
      </c>
      <c r="AX239" s="29">
        <f t="shared" si="100"/>
        <v>0</v>
      </c>
      <c r="AY239" s="29">
        <v>0</v>
      </c>
    </row>
    <row r="240" spans="1:51" ht="13.5" customHeight="1">
      <c r="A240" s="30" t="s">
        <v>441</v>
      </c>
      <c r="B240" s="30"/>
      <c r="C240" s="30"/>
      <c r="D240" s="5" t="s">
        <v>442</v>
      </c>
      <c r="E240" s="5">
        <v>51.200068</v>
      </c>
      <c r="F240" s="14">
        <v>51.200068</v>
      </c>
      <c r="G240" s="14">
        <f t="shared" si="95"/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0</v>
      </c>
      <c r="M240" s="14">
        <f t="shared" si="96"/>
        <v>51.200068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51.200068</v>
      </c>
      <c r="AH240" s="29">
        <v>0</v>
      </c>
      <c r="AI240" s="29">
        <v>0</v>
      </c>
      <c r="AJ240" s="29">
        <v>51.200068</v>
      </c>
      <c r="AK240" s="29">
        <v>0</v>
      </c>
      <c r="AL240" s="29">
        <v>0</v>
      </c>
      <c r="AM240" s="29">
        <v>0</v>
      </c>
      <c r="AN240" s="29">
        <v>0</v>
      </c>
      <c r="AO240" s="29">
        <v>0</v>
      </c>
      <c r="AP240" s="29">
        <v>0</v>
      </c>
      <c r="AQ240" s="29">
        <f t="shared" si="97"/>
        <v>0</v>
      </c>
      <c r="AR240" s="29">
        <v>0</v>
      </c>
      <c r="AS240" s="29">
        <f t="shared" si="98"/>
        <v>0</v>
      </c>
      <c r="AT240" s="29">
        <v>0</v>
      </c>
      <c r="AU240" s="29">
        <f t="shared" si="99"/>
        <v>0</v>
      </c>
      <c r="AV240" s="29"/>
      <c r="AW240" s="29">
        <v>0</v>
      </c>
      <c r="AX240" s="29">
        <f t="shared" si="100"/>
        <v>0</v>
      </c>
      <c r="AY240" s="29">
        <v>0</v>
      </c>
    </row>
    <row r="241" spans="1:51" ht="13.5" customHeight="1">
      <c r="A241" s="30" t="s">
        <v>443</v>
      </c>
      <c r="B241" s="30"/>
      <c r="C241" s="30"/>
      <c r="D241" s="5" t="s">
        <v>444</v>
      </c>
      <c r="E241" s="5">
        <v>2002</v>
      </c>
      <c r="F241" s="14">
        <f>SUM(F242:F243)</f>
        <v>2002</v>
      </c>
      <c r="G241" s="14">
        <f t="shared" si="95"/>
        <v>0</v>
      </c>
      <c r="H241" s="14">
        <f>SUM(H242:H243)</f>
        <v>0</v>
      </c>
      <c r="I241" s="14">
        <f>SUM(I242:I243)</f>
        <v>0</v>
      </c>
      <c r="J241" s="14">
        <f>SUM(J242:J243)</f>
        <v>0</v>
      </c>
      <c r="K241" s="14">
        <f>SUM(K242:K243)</f>
        <v>0</v>
      </c>
      <c r="L241" s="14">
        <f>SUM(L242:L243)</f>
        <v>0</v>
      </c>
      <c r="M241" s="14">
        <f t="shared" si="96"/>
        <v>1516.138</v>
      </c>
      <c r="N241" s="14">
        <f aca="true" t="shared" si="111" ref="N241:AG241">SUM(N242:N243)</f>
        <v>620</v>
      </c>
      <c r="O241" s="14">
        <f t="shared" si="111"/>
        <v>0</v>
      </c>
      <c r="P241" s="14">
        <f t="shared" si="111"/>
        <v>0</v>
      </c>
      <c r="Q241" s="14">
        <f t="shared" si="111"/>
        <v>0</v>
      </c>
      <c r="R241" s="14">
        <f t="shared" si="111"/>
        <v>0</v>
      </c>
      <c r="S241" s="14">
        <f t="shared" si="111"/>
        <v>0</v>
      </c>
      <c r="T241" s="14">
        <f t="shared" si="111"/>
        <v>0</v>
      </c>
      <c r="U241" s="14">
        <f t="shared" si="111"/>
        <v>0</v>
      </c>
      <c r="V241" s="14">
        <f t="shared" si="111"/>
        <v>0</v>
      </c>
      <c r="W241" s="14">
        <f t="shared" si="111"/>
        <v>0</v>
      </c>
      <c r="X241" s="14">
        <f t="shared" si="111"/>
        <v>0</v>
      </c>
      <c r="Y241" s="14">
        <f t="shared" si="111"/>
        <v>0</v>
      </c>
      <c r="Z241" s="14">
        <f t="shared" si="111"/>
        <v>0</v>
      </c>
      <c r="AA241" s="14">
        <f t="shared" si="111"/>
        <v>0</v>
      </c>
      <c r="AB241" s="14">
        <f t="shared" si="111"/>
        <v>0</v>
      </c>
      <c r="AC241" s="14">
        <f t="shared" si="111"/>
        <v>0</v>
      </c>
      <c r="AD241" s="14">
        <f t="shared" si="111"/>
        <v>0</v>
      </c>
      <c r="AE241" s="14">
        <f t="shared" si="111"/>
        <v>0</v>
      </c>
      <c r="AF241" s="14">
        <f t="shared" si="111"/>
        <v>0</v>
      </c>
      <c r="AG241" s="14">
        <f t="shared" si="111"/>
        <v>896.138</v>
      </c>
      <c r="AH241" s="29">
        <v>0</v>
      </c>
      <c r="AI241" s="29">
        <v>0</v>
      </c>
      <c r="AJ241" s="29">
        <v>896.138</v>
      </c>
      <c r="AK241" s="29">
        <f aca="true" t="shared" si="112" ref="AK241:AP241">SUM(AK242:AK243)</f>
        <v>0</v>
      </c>
      <c r="AL241" s="29">
        <f t="shared" si="112"/>
        <v>0</v>
      </c>
      <c r="AM241" s="29">
        <f t="shared" si="112"/>
        <v>0</v>
      </c>
      <c r="AN241" s="29">
        <f t="shared" si="112"/>
        <v>0</v>
      </c>
      <c r="AO241" s="29">
        <f t="shared" si="112"/>
        <v>0</v>
      </c>
      <c r="AP241" s="29">
        <f t="shared" si="112"/>
        <v>0</v>
      </c>
      <c r="AQ241" s="29">
        <f t="shared" si="97"/>
        <v>0</v>
      </c>
      <c r="AR241" s="29">
        <f>SUM(AR242:AR243)</f>
        <v>0</v>
      </c>
      <c r="AS241" s="29">
        <f t="shared" si="98"/>
        <v>26.5</v>
      </c>
      <c r="AT241" s="29">
        <f>SUM(AT242:AT243)</f>
        <v>26.5</v>
      </c>
      <c r="AU241" s="29">
        <f t="shared" si="99"/>
        <v>459.419071</v>
      </c>
      <c r="AV241" s="29"/>
      <c r="AW241" s="29">
        <f>SUM(AW242:AW243)</f>
        <v>459.419071</v>
      </c>
      <c r="AX241" s="29">
        <f t="shared" si="100"/>
        <v>0</v>
      </c>
      <c r="AY241" s="29">
        <f>SUM(AY242:AY243)</f>
        <v>0</v>
      </c>
    </row>
    <row r="242" spans="1:51" ht="13.5" customHeight="1">
      <c r="A242" s="30" t="s">
        <v>445</v>
      </c>
      <c r="B242" s="30"/>
      <c r="C242" s="30"/>
      <c r="D242" s="5" t="s">
        <v>446</v>
      </c>
      <c r="E242" s="5">
        <v>10</v>
      </c>
      <c r="F242" s="14">
        <v>10</v>
      </c>
      <c r="G242" s="14">
        <f t="shared" si="95"/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f t="shared" si="96"/>
        <v>10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10</v>
      </c>
      <c r="AH242" s="29">
        <v>0</v>
      </c>
      <c r="AI242" s="29">
        <v>0</v>
      </c>
      <c r="AJ242" s="29">
        <v>10</v>
      </c>
      <c r="AK242" s="29">
        <v>0</v>
      </c>
      <c r="AL242" s="29">
        <v>0</v>
      </c>
      <c r="AM242" s="29">
        <v>0</v>
      </c>
      <c r="AN242" s="29">
        <v>0</v>
      </c>
      <c r="AO242" s="29">
        <v>0</v>
      </c>
      <c r="AP242" s="29">
        <v>0</v>
      </c>
      <c r="AQ242" s="29">
        <f t="shared" si="97"/>
        <v>0</v>
      </c>
      <c r="AR242" s="29">
        <v>0</v>
      </c>
      <c r="AS242" s="29">
        <f t="shared" si="98"/>
        <v>0</v>
      </c>
      <c r="AT242" s="29">
        <v>0</v>
      </c>
      <c r="AU242" s="29">
        <f t="shared" si="99"/>
        <v>0</v>
      </c>
      <c r="AV242" s="29"/>
      <c r="AW242" s="29">
        <v>0</v>
      </c>
      <c r="AX242" s="29">
        <f t="shared" si="100"/>
        <v>0</v>
      </c>
      <c r="AY242" s="29">
        <v>0</v>
      </c>
    </row>
    <row r="243" spans="1:51" ht="13.5" customHeight="1">
      <c r="A243" s="30" t="s">
        <v>447</v>
      </c>
      <c r="B243" s="30"/>
      <c r="C243" s="30"/>
      <c r="D243" s="5" t="s">
        <v>444</v>
      </c>
      <c r="E243" s="5">
        <v>1992</v>
      </c>
      <c r="F243" s="14">
        <v>1992</v>
      </c>
      <c r="G243" s="14">
        <f t="shared" si="95"/>
        <v>0</v>
      </c>
      <c r="H243" s="14">
        <v>0</v>
      </c>
      <c r="I243" s="14">
        <v>0</v>
      </c>
      <c r="J243" s="14">
        <v>0</v>
      </c>
      <c r="K243" s="14">
        <v>0</v>
      </c>
      <c r="L243" s="14">
        <v>0</v>
      </c>
      <c r="M243" s="14">
        <f t="shared" si="96"/>
        <v>1506.138</v>
      </c>
      <c r="N243" s="14">
        <v>620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886.138</v>
      </c>
      <c r="AH243" s="29">
        <v>0</v>
      </c>
      <c r="AI243" s="29">
        <v>0</v>
      </c>
      <c r="AJ243" s="29">
        <v>886.138</v>
      </c>
      <c r="AK243" s="29">
        <v>0</v>
      </c>
      <c r="AL243" s="29">
        <v>0</v>
      </c>
      <c r="AM243" s="29">
        <v>0</v>
      </c>
      <c r="AN243" s="29">
        <v>0</v>
      </c>
      <c r="AO243" s="29">
        <v>0</v>
      </c>
      <c r="AP243" s="29">
        <v>0</v>
      </c>
      <c r="AQ243" s="29">
        <f t="shared" si="97"/>
        <v>0</v>
      </c>
      <c r="AR243" s="29">
        <v>0</v>
      </c>
      <c r="AS243" s="29">
        <f t="shared" si="98"/>
        <v>26.5</v>
      </c>
      <c r="AT243" s="29">
        <v>26.5</v>
      </c>
      <c r="AU243" s="29">
        <f t="shared" si="99"/>
        <v>459.419071</v>
      </c>
      <c r="AV243" s="29"/>
      <c r="AW243" s="29">
        <v>459.419071</v>
      </c>
      <c r="AX243" s="29">
        <f t="shared" si="100"/>
        <v>0</v>
      </c>
      <c r="AY243" s="29">
        <v>0</v>
      </c>
    </row>
    <row r="244" spans="1:51" ht="13.5" customHeight="1">
      <c r="A244" s="30" t="s">
        <v>448</v>
      </c>
      <c r="B244" s="30"/>
      <c r="C244" s="30"/>
      <c r="D244" s="5" t="s">
        <v>449</v>
      </c>
      <c r="E244" s="5">
        <v>10413.300463</v>
      </c>
      <c r="F244" s="14">
        <f>SUM(F245,F252,F255,F262,F268)</f>
        <v>10413.300463</v>
      </c>
      <c r="G244" s="14">
        <f t="shared" si="95"/>
        <v>1268.3530000000003</v>
      </c>
      <c r="H244" s="14">
        <f>SUM(H245,H252,H255,H262,H268)</f>
        <v>590.7328</v>
      </c>
      <c r="I244" s="14">
        <f>SUM(I245,I252,I255,I262,I268)</f>
        <v>629.3039</v>
      </c>
      <c r="J244" s="14">
        <f>SUM(J245,J252,J255,J262,J268)</f>
        <v>0</v>
      </c>
      <c r="K244" s="14">
        <f>SUM(K245,K252,K255,K262,K268)</f>
        <v>37.8167</v>
      </c>
      <c r="L244" s="14">
        <f>SUM(L245,L252,L255,L262,L268)</f>
        <v>10.499600000000001</v>
      </c>
      <c r="M244" s="14">
        <f t="shared" si="96"/>
        <v>6745.675723</v>
      </c>
      <c r="N244" s="14">
        <f aca="true" t="shared" si="113" ref="N244:AG244">SUM(N245,N252,N255,N262,N268)</f>
        <v>135.3272</v>
      </c>
      <c r="O244" s="14">
        <f t="shared" si="113"/>
        <v>0</v>
      </c>
      <c r="P244" s="14">
        <f t="shared" si="113"/>
        <v>0</v>
      </c>
      <c r="Q244" s="14">
        <f t="shared" si="113"/>
        <v>30</v>
      </c>
      <c r="R244" s="14">
        <f t="shared" si="113"/>
        <v>100</v>
      </c>
      <c r="S244" s="14">
        <f t="shared" si="113"/>
        <v>0</v>
      </c>
      <c r="T244" s="14">
        <f t="shared" si="113"/>
        <v>50</v>
      </c>
      <c r="U244" s="14">
        <f t="shared" si="113"/>
        <v>0</v>
      </c>
      <c r="V244" s="14">
        <f t="shared" si="113"/>
        <v>0</v>
      </c>
      <c r="W244" s="14">
        <f t="shared" si="113"/>
        <v>0</v>
      </c>
      <c r="X244" s="14">
        <f t="shared" si="113"/>
        <v>0</v>
      </c>
      <c r="Y244" s="14">
        <f t="shared" si="113"/>
        <v>0</v>
      </c>
      <c r="Z244" s="14">
        <f t="shared" si="113"/>
        <v>30</v>
      </c>
      <c r="AA244" s="14">
        <f t="shared" si="113"/>
        <v>0</v>
      </c>
      <c r="AB244" s="14">
        <f t="shared" si="113"/>
        <v>0</v>
      </c>
      <c r="AC244" s="14">
        <f t="shared" si="113"/>
        <v>0</v>
      </c>
      <c r="AD244" s="14">
        <f t="shared" si="113"/>
        <v>0</v>
      </c>
      <c r="AE244" s="14">
        <f t="shared" si="113"/>
        <v>30</v>
      </c>
      <c r="AF244" s="14">
        <f t="shared" si="113"/>
        <v>19.02</v>
      </c>
      <c r="AG244" s="14">
        <f t="shared" si="113"/>
        <v>6351.328523</v>
      </c>
      <c r="AH244" s="29">
        <v>30</v>
      </c>
      <c r="AI244" s="29">
        <v>19.02</v>
      </c>
      <c r="AJ244" s="29">
        <v>6351.328523</v>
      </c>
      <c r="AK244" s="29">
        <f aca="true" t="shared" si="114" ref="AK244:AP244">SUM(AK245,AK252,AK255,AK262,AK268)</f>
        <v>0</v>
      </c>
      <c r="AL244" s="29">
        <f t="shared" si="114"/>
        <v>0</v>
      </c>
      <c r="AM244" s="29">
        <f t="shared" si="114"/>
        <v>0</v>
      </c>
      <c r="AN244" s="29">
        <f t="shared" si="114"/>
        <v>0</v>
      </c>
      <c r="AO244" s="29">
        <f t="shared" si="114"/>
        <v>77.20344</v>
      </c>
      <c r="AP244" s="29">
        <f t="shared" si="114"/>
        <v>0</v>
      </c>
      <c r="AQ244" s="29">
        <f t="shared" si="97"/>
        <v>0</v>
      </c>
      <c r="AR244" s="29">
        <f>SUM(AR245,AR252,AR255,AR262,AR268)</f>
        <v>0</v>
      </c>
      <c r="AS244" s="29">
        <f t="shared" si="98"/>
        <v>0</v>
      </c>
      <c r="AT244" s="29">
        <f>SUM(AT245,AT252,AT255,AT262,AT268)</f>
        <v>0</v>
      </c>
      <c r="AU244" s="29">
        <f t="shared" si="99"/>
        <v>1812.9</v>
      </c>
      <c r="AV244" s="29"/>
      <c r="AW244" s="29">
        <f>SUM(AW245,AW252,AW255,AW262,AW268)</f>
        <v>1812.9</v>
      </c>
      <c r="AX244" s="29">
        <f t="shared" si="100"/>
        <v>510</v>
      </c>
      <c r="AY244" s="29">
        <f>SUM(AY245,AY252,AY255,AY262,AY268)</f>
        <v>510</v>
      </c>
    </row>
    <row r="245" spans="1:51" ht="13.5" customHeight="1">
      <c r="A245" s="30" t="s">
        <v>450</v>
      </c>
      <c r="B245" s="30"/>
      <c r="C245" s="30"/>
      <c r="D245" s="5" t="s">
        <v>451</v>
      </c>
      <c r="E245" s="5">
        <v>6586.302745</v>
      </c>
      <c r="F245" s="14">
        <f>SUM(F246:F251)</f>
        <v>6586.302745</v>
      </c>
      <c r="G245" s="14">
        <f t="shared" si="95"/>
        <v>319.9199</v>
      </c>
      <c r="H245" s="14">
        <f>SUM(H246:H251)</f>
        <v>157.0726</v>
      </c>
      <c r="I245" s="14">
        <f>SUM(I246:I251)</f>
        <v>152.4356</v>
      </c>
      <c r="J245" s="14">
        <f>SUM(J246:J251)</f>
        <v>0</v>
      </c>
      <c r="K245" s="14">
        <f>SUM(K246:K251)</f>
        <v>4.6524</v>
      </c>
      <c r="L245" s="14">
        <f>SUM(L246:L251)</f>
        <v>5.7593</v>
      </c>
      <c r="M245" s="14">
        <f t="shared" si="96"/>
        <v>4489.217555</v>
      </c>
      <c r="N245" s="14">
        <f aca="true" t="shared" si="115" ref="N245:AG245">SUM(N246:N251)</f>
        <v>4.3316</v>
      </c>
      <c r="O245" s="14">
        <f t="shared" si="115"/>
        <v>0</v>
      </c>
      <c r="P245" s="14">
        <f t="shared" si="115"/>
        <v>0</v>
      </c>
      <c r="Q245" s="14">
        <f t="shared" si="115"/>
        <v>0</v>
      </c>
      <c r="R245" s="14">
        <f t="shared" si="115"/>
        <v>0</v>
      </c>
      <c r="S245" s="14">
        <f t="shared" si="115"/>
        <v>0</v>
      </c>
      <c r="T245" s="14">
        <f t="shared" si="115"/>
        <v>0</v>
      </c>
      <c r="U245" s="14">
        <f t="shared" si="115"/>
        <v>0</v>
      </c>
      <c r="V245" s="14">
        <f t="shared" si="115"/>
        <v>0</v>
      </c>
      <c r="W245" s="14">
        <f t="shared" si="115"/>
        <v>0</v>
      </c>
      <c r="X245" s="14">
        <f t="shared" si="115"/>
        <v>0</v>
      </c>
      <c r="Y245" s="14">
        <f t="shared" si="115"/>
        <v>0</v>
      </c>
      <c r="Z245" s="14">
        <f t="shared" si="115"/>
        <v>0</v>
      </c>
      <c r="AA245" s="14">
        <f t="shared" si="115"/>
        <v>0</v>
      </c>
      <c r="AB245" s="14">
        <f t="shared" si="115"/>
        <v>0</v>
      </c>
      <c r="AC245" s="14">
        <f t="shared" si="115"/>
        <v>0</v>
      </c>
      <c r="AD245" s="14">
        <f t="shared" si="115"/>
        <v>0</v>
      </c>
      <c r="AE245" s="14">
        <f t="shared" si="115"/>
        <v>0</v>
      </c>
      <c r="AF245" s="14">
        <f t="shared" si="115"/>
        <v>13.815</v>
      </c>
      <c r="AG245" s="14">
        <f t="shared" si="115"/>
        <v>4471.070955</v>
      </c>
      <c r="AH245" s="29">
        <v>0</v>
      </c>
      <c r="AI245" s="29">
        <v>13.815</v>
      </c>
      <c r="AJ245" s="29">
        <v>4471.070955</v>
      </c>
      <c r="AK245" s="29">
        <f aca="true" t="shared" si="116" ref="AK245:AP245">SUM(AK246:AK251)</f>
        <v>0</v>
      </c>
      <c r="AL245" s="29">
        <f t="shared" si="116"/>
        <v>0</v>
      </c>
      <c r="AM245" s="29">
        <f t="shared" si="116"/>
        <v>0</v>
      </c>
      <c r="AN245" s="29">
        <f t="shared" si="116"/>
        <v>0</v>
      </c>
      <c r="AO245" s="29">
        <f t="shared" si="116"/>
        <v>23.04699</v>
      </c>
      <c r="AP245" s="29">
        <f t="shared" si="116"/>
        <v>0</v>
      </c>
      <c r="AQ245" s="29">
        <f t="shared" si="97"/>
        <v>0</v>
      </c>
      <c r="AR245" s="29">
        <f>SUM(AR246:AR251)</f>
        <v>0</v>
      </c>
      <c r="AS245" s="29">
        <f t="shared" si="98"/>
        <v>0</v>
      </c>
      <c r="AT245" s="29">
        <f>SUM(AT246:AT251)</f>
        <v>0</v>
      </c>
      <c r="AU245" s="29">
        <f t="shared" si="99"/>
        <v>1749.9</v>
      </c>
      <c r="AV245" s="29"/>
      <c r="AW245" s="29">
        <f>SUM(AW246:AW251)</f>
        <v>1749.9</v>
      </c>
      <c r="AX245" s="29">
        <f t="shared" si="100"/>
        <v>5</v>
      </c>
      <c r="AY245" s="29">
        <f>SUM(AY246:AY251)</f>
        <v>5</v>
      </c>
    </row>
    <row r="246" spans="1:51" ht="13.5" customHeight="1">
      <c r="A246" s="30" t="s">
        <v>452</v>
      </c>
      <c r="B246" s="30"/>
      <c r="C246" s="30"/>
      <c r="D246" s="5" t="s">
        <v>40</v>
      </c>
      <c r="E246" s="5">
        <v>305.71917</v>
      </c>
      <c r="F246" s="14">
        <v>305.71917</v>
      </c>
      <c r="G246" s="14">
        <f t="shared" si="95"/>
        <v>244.7992</v>
      </c>
      <c r="H246" s="14">
        <v>122.4606</v>
      </c>
      <c r="I246" s="14">
        <v>116.2787</v>
      </c>
      <c r="J246" s="14">
        <v>0</v>
      </c>
      <c r="K246" s="14">
        <v>0.3006</v>
      </c>
      <c r="L246" s="14">
        <v>5.7593</v>
      </c>
      <c r="M246" s="14">
        <f t="shared" si="96"/>
        <v>43.303200000000004</v>
      </c>
      <c r="N246" s="14">
        <v>2.499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13.815</v>
      </c>
      <c r="AG246" s="14">
        <v>26.9892</v>
      </c>
      <c r="AH246" s="29">
        <v>0</v>
      </c>
      <c r="AI246" s="29">
        <v>13.815</v>
      </c>
      <c r="AJ246" s="29">
        <v>26.9892</v>
      </c>
      <c r="AK246" s="29">
        <v>0</v>
      </c>
      <c r="AL246" s="29">
        <v>0</v>
      </c>
      <c r="AM246" s="29">
        <v>0</v>
      </c>
      <c r="AN246" s="29">
        <v>0</v>
      </c>
      <c r="AO246" s="29">
        <v>17.616770000000002</v>
      </c>
      <c r="AP246" s="29">
        <v>0</v>
      </c>
      <c r="AQ246" s="29">
        <f t="shared" si="97"/>
        <v>0</v>
      </c>
      <c r="AR246" s="29">
        <v>0</v>
      </c>
      <c r="AS246" s="29">
        <f t="shared" si="98"/>
        <v>0</v>
      </c>
      <c r="AT246" s="29">
        <v>0</v>
      </c>
      <c r="AU246" s="29">
        <f t="shared" si="99"/>
        <v>0</v>
      </c>
      <c r="AV246" s="29"/>
      <c r="AW246" s="29">
        <v>0</v>
      </c>
      <c r="AX246" s="29">
        <f t="shared" si="100"/>
        <v>0</v>
      </c>
      <c r="AY246" s="29">
        <v>0</v>
      </c>
    </row>
    <row r="247" spans="1:51" ht="13.5" customHeight="1">
      <c r="A247" s="30" t="s">
        <v>453</v>
      </c>
      <c r="B247" s="30"/>
      <c r="C247" s="30"/>
      <c r="D247" s="5" t="s">
        <v>454</v>
      </c>
      <c r="E247" s="5">
        <v>133.30931999999999</v>
      </c>
      <c r="F247" s="14">
        <v>133.30931999999999</v>
      </c>
      <c r="G247" s="14">
        <f t="shared" si="95"/>
        <v>40.58390000000001</v>
      </c>
      <c r="H247" s="14">
        <v>19.4752</v>
      </c>
      <c r="I247" s="14">
        <v>18.5185</v>
      </c>
      <c r="J247" s="14">
        <v>0</v>
      </c>
      <c r="K247" s="14">
        <v>2.5902</v>
      </c>
      <c r="L247" s="14">
        <v>0</v>
      </c>
      <c r="M247" s="14">
        <f t="shared" si="96"/>
        <v>69.831</v>
      </c>
      <c r="N247" s="14">
        <v>0.5831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69.2479</v>
      </c>
      <c r="AH247" s="29">
        <v>0</v>
      </c>
      <c r="AI247" s="29">
        <v>0</v>
      </c>
      <c r="AJ247" s="29">
        <v>69.2479</v>
      </c>
      <c r="AK247" s="29">
        <v>0</v>
      </c>
      <c r="AL247" s="29">
        <v>0</v>
      </c>
      <c r="AM247" s="29">
        <v>0</v>
      </c>
      <c r="AN247" s="29">
        <v>0</v>
      </c>
      <c r="AO247" s="29">
        <v>2.99442</v>
      </c>
      <c r="AP247" s="29">
        <v>0</v>
      </c>
      <c r="AQ247" s="29">
        <f t="shared" si="97"/>
        <v>0</v>
      </c>
      <c r="AR247" s="29">
        <v>0</v>
      </c>
      <c r="AS247" s="29">
        <f t="shared" si="98"/>
        <v>0</v>
      </c>
      <c r="AT247" s="29">
        <v>0</v>
      </c>
      <c r="AU247" s="29">
        <f t="shared" si="99"/>
        <v>19.9</v>
      </c>
      <c r="AV247" s="29"/>
      <c r="AW247" s="29">
        <v>19.9</v>
      </c>
      <c r="AX247" s="29">
        <f t="shared" si="100"/>
        <v>0</v>
      </c>
      <c r="AY247" s="29">
        <v>0</v>
      </c>
    </row>
    <row r="248" spans="1:51" ht="13.5" customHeight="1">
      <c r="A248" s="30" t="s">
        <v>455</v>
      </c>
      <c r="B248" s="30"/>
      <c r="C248" s="30"/>
      <c r="D248" s="5" t="s">
        <v>456</v>
      </c>
      <c r="E248" s="5">
        <v>2410</v>
      </c>
      <c r="F248" s="14">
        <v>2410</v>
      </c>
      <c r="G248" s="14">
        <f t="shared" si="95"/>
        <v>34.096399999999996</v>
      </c>
      <c r="H248" s="14">
        <v>15.1368</v>
      </c>
      <c r="I248" s="14">
        <v>17.6384</v>
      </c>
      <c r="J248" s="14">
        <v>0</v>
      </c>
      <c r="K248" s="14">
        <v>1.3212</v>
      </c>
      <c r="L248" s="14">
        <v>0</v>
      </c>
      <c r="M248" s="14">
        <f t="shared" si="96"/>
        <v>2374.2495</v>
      </c>
      <c r="N248" s="14">
        <v>1.2495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2373</v>
      </c>
      <c r="AH248" s="29">
        <v>0</v>
      </c>
      <c r="AI248" s="29">
        <v>0</v>
      </c>
      <c r="AJ248" s="29">
        <v>2373</v>
      </c>
      <c r="AK248" s="29">
        <v>0</v>
      </c>
      <c r="AL248" s="29">
        <v>0</v>
      </c>
      <c r="AM248" s="29">
        <v>0</v>
      </c>
      <c r="AN248" s="29">
        <v>0</v>
      </c>
      <c r="AO248" s="29">
        <v>2.4358</v>
      </c>
      <c r="AP248" s="29">
        <v>0</v>
      </c>
      <c r="AQ248" s="29">
        <f t="shared" si="97"/>
        <v>0</v>
      </c>
      <c r="AR248" s="29">
        <v>0</v>
      </c>
      <c r="AS248" s="29">
        <f t="shared" si="98"/>
        <v>0</v>
      </c>
      <c r="AT248" s="29">
        <v>0</v>
      </c>
      <c r="AU248" s="29">
        <f t="shared" si="99"/>
        <v>0</v>
      </c>
      <c r="AV248" s="29"/>
      <c r="AW248" s="29">
        <v>0</v>
      </c>
      <c r="AX248" s="29">
        <f t="shared" si="100"/>
        <v>0</v>
      </c>
      <c r="AY248" s="29">
        <v>0</v>
      </c>
    </row>
    <row r="249" spans="1:51" ht="13.5" customHeight="1">
      <c r="A249" s="30" t="s">
        <v>457</v>
      </c>
      <c r="B249" s="30"/>
      <c r="C249" s="30"/>
      <c r="D249" s="5" t="s">
        <v>458</v>
      </c>
      <c r="E249" s="5">
        <v>30</v>
      </c>
      <c r="F249" s="14">
        <v>30</v>
      </c>
      <c r="G249" s="14">
        <f t="shared" si="95"/>
        <v>0</v>
      </c>
      <c r="H249" s="14">
        <v>0</v>
      </c>
      <c r="I249" s="14">
        <v>0</v>
      </c>
      <c r="J249" s="14">
        <v>0</v>
      </c>
      <c r="K249" s="14">
        <v>0</v>
      </c>
      <c r="L249" s="14">
        <v>0</v>
      </c>
      <c r="M249" s="14">
        <f t="shared" si="96"/>
        <v>30</v>
      </c>
      <c r="N249" s="14">
        <v>0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30</v>
      </c>
      <c r="AH249" s="29">
        <v>0</v>
      </c>
      <c r="AI249" s="29">
        <v>0</v>
      </c>
      <c r="AJ249" s="29">
        <v>30</v>
      </c>
      <c r="AK249" s="29">
        <v>0</v>
      </c>
      <c r="AL249" s="29">
        <v>0</v>
      </c>
      <c r="AM249" s="29">
        <v>0</v>
      </c>
      <c r="AN249" s="29">
        <v>0</v>
      </c>
      <c r="AO249" s="29">
        <v>0</v>
      </c>
      <c r="AP249" s="29">
        <v>0</v>
      </c>
      <c r="AQ249" s="29">
        <f t="shared" si="97"/>
        <v>0</v>
      </c>
      <c r="AR249" s="29">
        <v>0</v>
      </c>
      <c r="AS249" s="29">
        <f t="shared" si="98"/>
        <v>0</v>
      </c>
      <c r="AT249" s="29">
        <v>0</v>
      </c>
      <c r="AU249" s="29">
        <f t="shared" si="99"/>
        <v>0</v>
      </c>
      <c r="AV249" s="29"/>
      <c r="AW249" s="29">
        <v>0</v>
      </c>
      <c r="AX249" s="29">
        <f t="shared" si="100"/>
        <v>0</v>
      </c>
      <c r="AY249" s="29">
        <v>0</v>
      </c>
    </row>
    <row r="250" spans="1:51" ht="13.5" customHeight="1">
      <c r="A250" s="30" t="s">
        <v>459</v>
      </c>
      <c r="B250" s="30"/>
      <c r="C250" s="30"/>
      <c r="D250" s="5" t="s">
        <v>460</v>
      </c>
      <c r="E250" s="5">
        <v>5</v>
      </c>
      <c r="F250" s="14">
        <v>5</v>
      </c>
      <c r="G250" s="14">
        <f t="shared" si="95"/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f t="shared" si="96"/>
        <v>5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5</v>
      </c>
      <c r="AH250" s="29">
        <v>0</v>
      </c>
      <c r="AI250" s="29">
        <v>0</v>
      </c>
      <c r="AJ250" s="29">
        <v>5</v>
      </c>
      <c r="AK250" s="29">
        <v>0</v>
      </c>
      <c r="AL250" s="29">
        <v>0</v>
      </c>
      <c r="AM250" s="29">
        <v>0</v>
      </c>
      <c r="AN250" s="29">
        <v>0</v>
      </c>
      <c r="AO250" s="29">
        <v>0</v>
      </c>
      <c r="AP250" s="29">
        <v>0</v>
      </c>
      <c r="AQ250" s="29">
        <f t="shared" si="97"/>
        <v>0</v>
      </c>
      <c r="AR250" s="29">
        <v>0</v>
      </c>
      <c r="AS250" s="29">
        <f t="shared" si="98"/>
        <v>0</v>
      </c>
      <c r="AT250" s="29">
        <v>0</v>
      </c>
      <c r="AU250" s="29">
        <f t="shared" si="99"/>
        <v>0</v>
      </c>
      <c r="AV250" s="29"/>
      <c r="AW250" s="29">
        <v>0</v>
      </c>
      <c r="AX250" s="29">
        <f t="shared" si="100"/>
        <v>0</v>
      </c>
      <c r="AY250" s="29">
        <v>0</v>
      </c>
    </row>
    <row r="251" spans="1:51" ht="13.5" customHeight="1">
      <c r="A251" s="30" t="s">
        <v>461</v>
      </c>
      <c r="B251" s="30"/>
      <c r="C251" s="30"/>
      <c r="D251" s="5" t="s">
        <v>462</v>
      </c>
      <c r="E251" s="5">
        <v>3702.274255</v>
      </c>
      <c r="F251" s="14">
        <v>3702.274255</v>
      </c>
      <c r="G251" s="14">
        <f t="shared" si="95"/>
        <v>0.4404</v>
      </c>
      <c r="H251" s="14">
        <v>0</v>
      </c>
      <c r="I251" s="14">
        <v>0</v>
      </c>
      <c r="J251" s="14">
        <v>0</v>
      </c>
      <c r="K251" s="14">
        <v>0.4404</v>
      </c>
      <c r="L251" s="14">
        <v>0</v>
      </c>
      <c r="M251" s="14">
        <f t="shared" si="96"/>
        <v>1966.833855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0</v>
      </c>
      <c r="AE251" s="14">
        <v>0</v>
      </c>
      <c r="AF251" s="14">
        <v>0</v>
      </c>
      <c r="AG251" s="14">
        <v>1966.833855</v>
      </c>
      <c r="AH251" s="29">
        <v>0</v>
      </c>
      <c r="AI251" s="29">
        <v>0</v>
      </c>
      <c r="AJ251" s="29">
        <v>1966.833855</v>
      </c>
      <c r="AK251" s="29">
        <v>0</v>
      </c>
      <c r="AL251" s="29">
        <v>0</v>
      </c>
      <c r="AM251" s="29">
        <v>0</v>
      </c>
      <c r="AN251" s="29">
        <v>0</v>
      </c>
      <c r="AO251" s="29">
        <v>0</v>
      </c>
      <c r="AP251" s="29">
        <v>0</v>
      </c>
      <c r="AQ251" s="29">
        <f t="shared" si="97"/>
        <v>0</v>
      </c>
      <c r="AR251" s="29">
        <v>0</v>
      </c>
      <c r="AS251" s="29">
        <f t="shared" si="98"/>
        <v>0</v>
      </c>
      <c r="AT251" s="29">
        <v>0</v>
      </c>
      <c r="AU251" s="29">
        <f t="shared" si="99"/>
        <v>1730</v>
      </c>
      <c r="AV251" s="29"/>
      <c r="AW251" s="29">
        <v>1730</v>
      </c>
      <c r="AX251" s="29">
        <f t="shared" si="100"/>
        <v>5</v>
      </c>
      <c r="AY251" s="29">
        <v>5</v>
      </c>
    </row>
    <row r="252" spans="1:51" ht="13.5" customHeight="1">
      <c r="A252" s="30" t="s">
        <v>463</v>
      </c>
      <c r="B252" s="30"/>
      <c r="C252" s="30"/>
      <c r="D252" s="5" t="s">
        <v>464</v>
      </c>
      <c r="E252" s="5">
        <v>6</v>
      </c>
      <c r="F252" s="14">
        <v>6</v>
      </c>
      <c r="G252" s="14">
        <f t="shared" si="95"/>
        <v>0</v>
      </c>
      <c r="H252" s="14">
        <v>0</v>
      </c>
      <c r="I252" s="14">
        <v>0</v>
      </c>
      <c r="J252" s="14">
        <v>0</v>
      </c>
      <c r="K252" s="14">
        <v>0</v>
      </c>
      <c r="L252" s="14">
        <v>0</v>
      </c>
      <c r="M252" s="14">
        <f t="shared" si="96"/>
        <v>6</v>
      </c>
      <c r="N252" s="14">
        <v>0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U252" s="14">
        <v>0</v>
      </c>
      <c r="V252" s="14">
        <v>0</v>
      </c>
      <c r="W252" s="14">
        <v>0</v>
      </c>
      <c r="X252" s="14">
        <v>0</v>
      </c>
      <c r="Y252" s="14">
        <v>0</v>
      </c>
      <c r="Z252" s="14">
        <v>0</v>
      </c>
      <c r="AA252" s="14">
        <v>0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6</v>
      </c>
      <c r="AH252" s="29">
        <v>0</v>
      </c>
      <c r="AI252" s="29">
        <v>0</v>
      </c>
      <c r="AJ252" s="29">
        <v>6</v>
      </c>
      <c r="AK252" s="29">
        <v>0</v>
      </c>
      <c r="AL252" s="29">
        <v>0</v>
      </c>
      <c r="AM252" s="29">
        <v>0</v>
      </c>
      <c r="AN252" s="29">
        <v>0</v>
      </c>
      <c r="AO252" s="29">
        <v>0</v>
      </c>
      <c r="AP252" s="29">
        <v>0</v>
      </c>
      <c r="AQ252" s="29">
        <f t="shared" si="97"/>
        <v>0</v>
      </c>
      <c r="AR252" s="29">
        <v>0</v>
      </c>
      <c r="AS252" s="29">
        <f t="shared" si="98"/>
        <v>0</v>
      </c>
      <c r="AT252" s="29">
        <v>0</v>
      </c>
      <c r="AU252" s="29">
        <f t="shared" si="99"/>
        <v>0</v>
      </c>
      <c r="AV252" s="29"/>
      <c r="AW252" s="29">
        <v>0</v>
      </c>
      <c r="AX252" s="29">
        <f t="shared" si="100"/>
        <v>0</v>
      </c>
      <c r="AY252" s="29">
        <v>0</v>
      </c>
    </row>
    <row r="253" spans="1:51" ht="13.5" customHeight="1">
      <c r="A253" s="30" t="s">
        <v>465</v>
      </c>
      <c r="B253" s="30"/>
      <c r="C253" s="30"/>
      <c r="D253" s="5" t="s">
        <v>466</v>
      </c>
      <c r="E253" s="5">
        <v>4</v>
      </c>
      <c r="F253" s="14">
        <v>4</v>
      </c>
      <c r="G253" s="14">
        <f t="shared" si="95"/>
        <v>0</v>
      </c>
      <c r="H253" s="14">
        <v>0</v>
      </c>
      <c r="I253" s="14">
        <v>0</v>
      </c>
      <c r="J253" s="14">
        <v>0</v>
      </c>
      <c r="K253" s="14">
        <v>0</v>
      </c>
      <c r="L253" s="14">
        <v>0</v>
      </c>
      <c r="M253" s="14">
        <f t="shared" si="96"/>
        <v>4</v>
      </c>
      <c r="N253" s="14">
        <v>0</v>
      </c>
      <c r="O253" s="14">
        <v>0</v>
      </c>
      <c r="P253" s="14">
        <v>0</v>
      </c>
      <c r="Q253" s="14">
        <v>0</v>
      </c>
      <c r="R253" s="14">
        <v>0</v>
      </c>
      <c r="S253" s="14">
        <v>0</v>
      </c>
      <c r="T253" s="14">
        <v>0</v>
      </c>
      <c r="U253" s="14">
        <v>0</v>
      </c>
      <c r="V253" s="14">
        <v>0</v>
      </c>
      <c r="W253" s="14">
        <v>0</v>
      </c>
      <c r="X253" s="14">
        <v>0</v>
      </c>
      <c r="Y253" s="14">
        <v>0</v>
      </c>
      <c r="Z253" s="14">
        <v>0</v>
      </c>
      <c r="AA253" s="14">
        <v>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4</v>
      </c>
      <c r="AH253" s="29">
        <v>0</v>
      </c>
      <c r="AI253" s="29">
        <v>0</v>
      </c>
      <c r="AJ253" s="29">
        <v>4</v>
      </c>
      <c r="AK253" s="29">
        <v>0</v>
      </c>
      <c r="AL253" s="29">
        <v>0</v>
      </c>
      <c r="AM253" s="29">
        <v>0</v>
      </c>
      <c r="AN253" s="29">
        <v>0</v>
      </c>
      <c r="AO253" s="29">
        <v>0</v>
      </c>
      <c r="AP253" s="29">
        <v>0</v>
      </c>
      <c r="AQ253" s="29">
        <f t="shared" si="97"/>
        <v>0</v>
      </c>
      <c r="AR253" s="29">
        <v>0</v>
      </c>
      <c r="AS253" s="29">
        <f t="shared" si="98"/>
        <v>0</v>
      </c>
      <c r="AT253" s="29">
        <v>0</v>
      </c>
      <c r="AU253" s="29">
        <f t="shared" si="99"/>
        <v>0</v>
      </c>
      <c r="AV253" s="29"/>
      <c r="AW253" s="29">
        <v>0</v>
      </c>
      <c r="AX253" s="29">
        <f t="shared" si="100"/>
        <v>0</v>
      </c>
      <c r="AY253" s="29">
        <v>0</v>
      </c>
    </row>
    <row r="254" spans="1:51" ht="13.5" customHeight="1">
      <c r="A254" s="30" t="s">
        <v>467</v>
      </c>
      <c r="B254" s="30"/>
      <c r="C254" s="30"/>
      <c r="D254" s="5" t="s">
        <v>468</v>
      </c>
      <c r="E254" s="5">
        <v>2</v>
      </c>
      <c r="F254" s="14">
        <v>2</v>
      </c>
      <c r="G254" s="14">
        <f t="shared" si="95"/>
        <v>0</v>
      </c>
      <c r="H254" s="14">
        <v>0</v>
      </c>
      <c r="I254" s="14">
        <v>0</v>
      </c>
      <c r="J254" s="14">
        <v>0</v>
      </c>
      <c r="K254" s="14">
        <v>0</v>
      </c>
      <c r="L254" s="14">
        <v>0</v>
      </c>
      <c r="M254" s="14">
        <f t="shared" si="96"/>
        <v>2</v>
      </c>
      <c r="N254" s="14">
        <v>0</v>
      </c>
      <c r="O254" s="14">
        <v>0</v>
      </c>
      <c r="P254" s="14">
        <v>0</v>
      </c>
      <c r="Q254" s="14">
        <v>0</v>
      </c>
      <c r="R254" s="14">
        <v>0</v>
      </c>
      <c r="S254" s="14">
        <v>0</v>
      </c>
      <c r="T254" s="14">
        <v>0</v>
      </c>
      <c r="U254" s="14">
        <v>0</v>
      </c>
      <c r="V254" s="14">
        <v>0</v>
      </c>
      <c r="W254" s="14">
        <v>0</v>
      </c>
      <c r="X254" s="14">
        <v>0</v>
      </c>
      <c r="Y254" s="14">
        <v>0</v>
      </c>
      <c r="Z254" s="14">
        <v>0</v>
      </c>
      <c r="AA254" s="14">
        <v>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2</v>
      </c>
      <c r="AH254" s="29">
        <v>0</v>
      </c>
      <c r="AI254" s="29">
        <v>0</v>
      </c>
      <c r="AJ254" s="29">
        <v>2</v>
      </c>
      <c r="AK254" s="29">
        <v>0</v>
      </c>
      <c r="AL254" s="29">
        <v>0</v>
      </c>
      <c r="AM254" s="29">
        <v>0</v>
      </c>
      <c r="AN254" s="29">
        <v>0</v>
      </c>
      <c r="AO254" s="29">
        <v>0</v>
      </c>
      <c r="AP254" s="29">
        <v>0</v>
      </c>
      <c r="AQ254" s="29">
        <f t="shared" si="97"/>
        <v>0</v>
      </c>
      <c r="AR254" s="29">
        <v>0</v>
      </c>
      <c r="AS254" s="29">
        <f t="shared" si="98"/>
        <v>0</v>
      </c>
      <c r="AT254" s="29">
        <v>0</v>
      </c>
      <c r="AU254" s="29">
        <f t="shared" si="99"/>
        <v>0</v>
      </c>
      <c r="AV254" s="29"/>
      <c r="AW254" s="29">
        <v>0</v>
      </c>
      <c r="AX254" s="29">
        <f t="shared" si="100"/>
        <v>0</v>
      </c>
      <c r="AY254" s="29">
        <v>0</v>
      </c>
    </row>
    <row r="255" spans="1:51" ht="13.5" customHeight="1">
      <c r="A255" s="30" t="s">
        <v>469</v>
      </c>
      <c r="B255" s="30"/>
      <c r="C255" s="30"/>
      <c r="D255" s="5" t="s">
        <v>470</v>
      </c>
      <c r="E255" s="5">
        <v>475.80521</v>
      </c>
      <c r="F255" s="14">
        <f>SUM(F256:F261)</f>
        <v>475.80521</v>
      </c>
      <c r="G255" s="14">
        <f t="shared" si="95"/>
        <v>172.4051</v>
      </c>
      <c r="H255" s="14">
        <f>SUM(H256:H261)</f>
        <v>82.0614</v>
      </c>
      <c r="I255" s="14">
        <f>SUM(I256:I261)</f>
        <v>84.0192</v>
      </c>
      <c r="J255" s="14">
        <f>SUM(J256:J261)</f>
        <v>0</v>
      </c>
      <c r="K255" s="14">
        <f>SUM(K256:K261)</f>
        <v>3.3735</v>
      </c>
      <c r="L255" s="14">
        <f>SUM(L256:L261)</f>
        <v>2.951</v>
      </c>
      <c r="M255" s="14">
        <f t="shared" si="96"/>
        <v>277.6912</v>
      </c>
      <c r="N255" s="14">
        <f aca="true" t="shared" si="117" ref="N255:AG255">SUM(N256:N261)</f>
        <v>1.5827</v>
      </c>
      <c r="O255" s="14">
        <f t="shared" si="117"/>
        <v>0</v>
      </c>
      <c r="P255" s="14">
        <f t="shared" si="117"/>
        <v>0</v>
      </c>
      <c r="Q255" s="14">
        <f t="shared" si="117"/>
        <v>0</v>
      </c>
      <c r="R255" s="14">
        <f t="shared" si="117"/>
        <v>0</v>
      </c>
      <c r="S255" s="14">
        <f t="shared" si="117"/>
        <v>0</v>
      </c>
      <c r="T255" s="14">
        <f t="shared" si="117"/>
        <v>0</v>
      </c>
      <c r="U255" s="14">
        <f t="shared" si="117"/>
        <v>0</v>
      </c>
      <c r="V255" s="14">
        <f t="shared" si="117"/>
        <v>0</v>
      </c>
      <c r="W255" s="14">
        <f t="shared" si="117"/>
        <v>0</v>
      </c>
      <c r="X255" s="14">
        <f t="shared" si="117"/>
        <v>0</v>
      </c>
      <c r="Y255" s="14">
        <f t="shared" si="117"/>
        <v>0</v>
      </c>
      <c r="Z255" s="14">
        <f t="shared" si="117"/>
        <v>0</v>
      </c>
      <c r="AA255" s="14">
        <f t="shared" si="117"/>
        <v>0</v>
      </c>
      <c r="AB255" s="14">
        <f t="shared" si="117"/>
        <v>0</v>
      </c>
      <c r="AC255" s="14">
        <f t="shared" si="117"/>
        <v>0</v>
      </c>
      <c r="AD255" s="14">
        <f t="shared" si="117"/>
        <v>0</v>
      </c>
      <c r="AE255" s="14">
        <f t="shared" si="117"/>
        <v>0</v>
      </c>
      <c r="AF255" s="14">
        <f t="shared" si="117"/>
        <v>5.205</v>
      </c>
      <c r="AG255" s="14">
        <f t="shared" si="117"/>
        <v>270.9035</v>
      </c>
      <c r="AH255" s="29">
        <v>0</v>
      </c>
      <c r="AI255" s="29">
        <v>5.205</v>
      </c>
      <c r="AJ255" s="29">
        <v>270.9035</v>
      </c>
      <c r="AK255" s="29">
        <f aca="true" t="shared" si="118" ref="AK255:AP255">SUM(AK256:AK261)</f>
        <v>0</v>
      </c>
      <c r="AL255" s="29">
        <f t="shared" si="118"/>
        <v>0</v>
      </c>
      <c r="AM255" s="29">
        <f t="shared" si="118"/>
        <v>0</v>
      </c>
      <c r="AN255" s="29">
        <f t="shared" si="118"/>
        <v>0</v>
      </c>
      <c r="AO255" s="29">
        <f t="shared" si="118"/>
        <v>12.75891</v>
      </c>
      <c r="AP255" s="29">
        <f t="shared" si="118"/>
        <v>0</v>
      </c>
      <c r="AQ255" s="29">
        <f t="shared" si="97"/>
        <v>0</v>
      </c>
      <c r="AR255" s="29">
        <f>SUM(AR256:AR261)</f>
        <v>0</v>
      </c>
      <c r="AS255" s="29">
        <f t="shared" si="98"/>
        <v>0</v>
      </c>
      <c r="AT255" s="29">
        <f>SUM(AT256:AT261)</f>
        <v>0</v>
      </c>
      <c r="AU255" s="29">
        <f t="shared" si="99"/>
        <v>13</v>
      </c>
      <c r="AV255" s="29"/>
      <c r="AW255" s="29">
        <f>SUM(AW256:AW261)</f>
        <v>13</v>
      </c>
      <c r="AX255" s="29">
        <f t="shared" si="100"/>
        <v>0</v>
      </c>
      <c r="AY255" s="29">
        <f>SUM(AY256:AY261)</f>
        <v>0</v>
      </c>
    </row>
    <row r="256" spans="1:51" ht="13.5" customHeight="1">
      <c r="A256" s="30" t="s">
        <v>471</v>
      </c>
      <c r="B256" s="30"/>
      <c r="C256" s="30"/>
      <c r="D256" s="5" t="s">
        <v>40</v>
      </c>
      <c r="E256" s="5">
        <v>211.36061</v>
      </c>
      <c r="F256" s="14">
        <v>211.36061</v>
      </c>
      <c r="G256" s="14">
        <f t="shared" si="95"/>
        <v>172.4051</v>
      </c>
      <c r="H256" s="14">
        <v>82.0614</v>
      </c>
      <c r="I256" s="14">
        <v>84.0192</v>
      </c>
      <c r="J256" s="14">
        <v>0</v>
      </c>
      <c r="K256" s="14">
        <v>3.3735</v>
      </c>
      <c r="L256" s="14">
        <v>2.951</v>
      </c>
      <c r="M256" s="14">
        <f t="shared" si="96"/>
        <v>26.1966</v>
      </c>
      <c r="N256" s="14">
        <v>1.5827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5.205</v>
      </c>
      <c r="AG256" s="14">
        <v>19.4089</v>
      </c>
      <c r="AH256" s="29">
        <v>0</v>
      </c>
      <c r="AI256" s="29">
        <v>5.205</v>
      </c>
      <c r="AJ256" s="29">
        <v>19.4089</v>
      </c>
      <c r="AK256" s="29">
        <v>0</v>
      </c>
      <c r="AL256" s="29">
        <v>0</v>
      </c>
      <c r="AM256" s="29">
        <v>0</v>
      </c>
      <c r="AN256" s="29">
        <v>0</v>
      </c>
      <c r="AO256" s="29">
        <v>12.75891</v>
      </c>
      <c r="AP256" s="29">
        <v>0</v>
      </c>
      <c r="AQ256" s="29">
        <f t="shared" si="97"/>
        <v>0</v>
      </c>
      <c r="AR256" s="29">
        <v>0</v>
      </c>
      <c r="AS256" s="29">
        <f t="shared" si="98"/>
        <v>0</v>
      </c>
      <c r="AT256" s="29">
        <v>0</v>
      </c>
      <c r="AU256" s="29">
        <f t="shared" si="99"/>
        <v>0</v>
      </c>
      <c r="AV256" s="29"/>
      <c r="AW256" s="29">
        <v>0</v>
      </c>
      <c r="AX256" s="29">
        <f t="shared" si="100"/>
        <v>0</v>
      </c>
      <c r="AY256" s="29">
        <v>0</v>
      </c>
    </row>
    <row r="257" spans="1:51" ht="13.5" customHeight="1">
      <c r="A257" s="30" t="s">
        <v>472</v>
      </c>
      <c r="B257" s="30"/>
      <c r="C257" s="30"/>
      <c r="D257" s="5" t="s">
        <v>473</v>
      </c>
      <c r="E257" s="5">
        <v>14</v>
      </c>
      <c r="F257" s="14">
        <v>14</v>
      </c>
      <c r="G257" s="14">
        <f t="shared" si="95"/>
        <v>0</v>
      </c>
      <c r="H257" s="14">
        <v>0</v>
      </c>
      <c r="I257" s="14">
        <v>0</v>
      </c>
      <c r="J257" s="14">
        <v>0</v>
      </c>
      <c r="K257" s="14">
        <v>0</v>
      </c>
      <c r="L257" s="14">
        <v>0</v>
      </c>
      <c r="M257" s="14">
        <f t="shared" si="96"/>
        <v>14</v>
      </c>
      <c r="N257" s="14">
        <v>0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14</v>
      </c>
      <c r="AH257" s="29">
        <v>0</v>
      </c>
      <c r="AI257" s="29">
        <v>0</v>
      </c>
      <c r="AJ257" s="29">
        <v>14</v>
      </c>
      <c r="AK257" s="29">
        <v>0</v>
      </c>
      <c r="AL257" s="29">
        <v>0</v>
      </c>
      <c r="AM257" s="29">
        <v>0</v>
      </c>
      <c r="AN257" s="29">
        <v>0</v>
      </c>
      <c r="AO257" s="29">
        <v>0</v>
      </c>
      <c r="AP257" s="29">
        <v>0</v>
      </c>
      <c r="AQ257" s="29">
        <f t="shared" si="97"/>
        <v>0</v>
      </c>
      <c r="AR257" s="29">
        <v>0</v>
      </c>
      <c r="AS257" s="29">
        <f t="shared" si="98"/>
        <v>0</v>
      </c>
      <c r="AT257" s="29">
        <v>0</v>
      </c>
      <c r="AU257" s="29">
        <f t="shared" si="99"/>
        <v>0</v>
      </c>
      <c r="AV257" s="29"/>
      <c r="AW257" s="29">
        <v>0</v>
      </c>
      <c r="AX257" s="29">
        <f t="shared" si="100"/>
        <v>0</v>
      </c>
      <c r="AY257" s="29">
        <v>0</v>
      </c>
    </row>
    <row r="258" spans="1:51" ht="13.5" customHeight="1">
      <c r="A258" s="30" t="s">
        <v>474</v>
      </c>
      <c r="B258" s="30"/>
      <c r="C258" s="30"/>
      <c r="D258" s="5" t="s">
        <v>475</v>
      </c>
      <c r="E258" s="5">
        <v>12.4446</v>
      </c>
      <c r="F258" s="14">
        <v>12.4446</v>
      </c>
      <c r="G258" s="14">
        <f t="shared" si="95"/>
        <v>0</v>
      </c>
      <c r="H258" s="14">
        <v>0</v>
      </c>
      <c r="I258" s="14">
        <v>0</v>
      </c>
      <c r="J258" s="14">
        <v>0</v>
      </c>
      <c r="K258" s="14">
        <v>0</v>
      </c>
      <c r="L258" s="14">
        <v>0</v>
      </c>
      <c r="M258" s="14">
        <f t="shared" si="96"/>
        <v>12.4446</v>
      </c>
      <c r="N258" s="14">
        <v>0</v>
      </c>
      <c r="O258" s="14">
        <v>0</v>
      </c>
      <c r="P258" s="14">
        <v>0</v>
      </c>
      <c r="Q258" s="14">
        <v>0</v>
      </c>
      <c r="R258" s="14">
        <v>0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0</v>
      </c>
      <c r="Y258" s="14">
        <v>0</v>
      </c>
      <c r="Z258" s="14">
        <v>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12.4446</v>
      </c>
      <c r="AH258" s="29">
        <v>0</v>
      </c>
      <c r="AI258" s="29">
        <v>0</v>
      </c>
      <c r="AJ258" s="29">
        <v>12.4446</v>
      </c>
      <c r="AK258" s="29">
        <v>0</v>
      </c>
      <c r="AL258" s="29">
        <v>0</v>
      </c>
      <c r="AM258" s="29">
        <v>0</v>
      </c>
      <c r="AN258" s="29">
        <v>0</v>
      </c>
      <c r="AO258" s="29">
        <v>0</v>
      </c>
      <c r="AP258" s="29">
        <v>0</v>
      </c>
      <c r="AQ258" s="29">
        <f t="shared" si="97"/>
        <v>0</v>
      </c>
      <c r="AR258" s="29">
        <v>0</v>
      </c>
      <c r="AS258" s="29">
        <f t="shared" si="98"/>
        <v>0</v>
      </c>
      <c r="AT258" s="29">
        <v>0</v>
      </c>
      <c r="AU258" s="29">
        <f t="shared" si="99"/>
        <v>0</v>
      </c>
      <c r="AV258" s="29"/>
      <c r="AW258" s="29">
        <v>0</v>
      </c>
      <c r="AX258" s="29">
        <f t="shared" si="100"/>
        <v>0</v>
      </c>
      <c r="AY258" s="29">
        <v>0</v>
      </c>
    </row>
    <row r="259" spans="1:51" ht="13.5" customHeight="1">
      <c r="A259" s="30" t="s">
        <v>476</v>
      </c>
      <c r="B259" s="30"/>
      <c r="C259" s="30"/>
      <c r="D259" s="5" t="s">
        <v>477</v>
      </c>
      <c r="E259" s="5">
        <v>81</v>
      </c>
      <c r="F259" s="14">
        <v>81</v>
      </c>
      <c r="G259" s="14">
        <f t="shared" si="95"/>
        <v>0</v>
      </c>
      <c r="H259" s="14">
        <v>0</v>
      </c>
      <c r="I259" s="14">
        <v>0</v>
      </c>
      <c r="J259" s="14">
        <v>0</v>
      </c>
      <c r="K259" s="14">
        <v>0</v>
      </c>
      <c r="L259" s="14">
        <v>0</v>
      </c>
      <c r="M259" s="14">
        <f t="shared" si="96"/>
        <v>81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81</v>
      </c>
      <c r="AH259" s="29">
        <v>0</v>
      </c>
      <c r="AI259" s="29">
        <v>0</v>
      </c>
      <c r="AJ259" s="29">
        <v>81</v>
      </c>
      <c r="AK259" s="29">
        <v>0</v>
      </c>
      <c r="AL259" s="29">
        <v>0</v>
      </c>
      <c r="AM259" s="29">
        <v>0</v>
      </c>
      <c r="AN259" s="29">
        <v>0</v>
      </c>
      <c r="AO259" s="29">
        <v>0</v>
      </c>
      <c r="AP259" s="29">
        <v>0</v>
      </c>
      <c r="AQ259" s="29">
        <f t="shared" si="97"/>
        <v>0</v>
      </c>
      <c r="AR259" s="29">
        <v>0</v>
      </c>
      <c r="AS259" s="29">
        <f t="shared" si="98"/>
        <v>0</v>
      </c>
      <c r="AT259" s="29">
        <v>0</v>
      </c>
      <c r="AU259" s="29">
        <f t="shared" si="99"/>
        <v>0</v>
      </c>
      <c r="AV259" s="29"/>
      <c r="AW259" s="29">
        <v>0</v>
      </c>
      <c r="AX259" s="29">
        <f t="shared" si="100"/>
        <v>0</v>
      </c>
      <c r="AY259" s="29">
        <v>0</v>
      </c>
    </row>
    <row r="260" spans="1:51" ht="13.5" customHeight="1">
      <c r="A260" s="30" t="s">
        <v>478</v>
      </c>
      <c r="B260" s="30"/>
      <c r="C260" s="30"/>
      <c r="D260" s="5" t="s">
        <v>479</v>
      </c>
      <c r="E260" s="5">
        <v>11</v>
      </c>
      <c r="F260" s="14">
        <v>11</v>
      </c>
      <c r="G260" s="14">
        <f t="shared" si="95"/>
        <v>0</v>
      </c>
      <c r="H260" s="14">
        <v>0</v>
      </c>
      <c r="I260" s="14">
        <v>0</v>
      </c>
      <c r="J260" s="14">
        <v>0</v>
      </c>
      <c r="K260" s="14">
        <v>0</v>
      </c>
      <c r="L260" s="14">
        <v>0</v>
      </c>
      <c r="M260" s="14">
        <f t="shared" si="96"/>
        <v>11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11</v>
      </c>
      <c r="AH260" s="29">
        <v>0</v>
      </c>
      <c r="AI260" s="29">
        <v>0</v>
      </c>
      <c r="AJ260" s="29">
        <v>11</v>
      </c>
      <c r="AK260" s="29">
        <v>0</v>
      </c>
      <c r="AL260" s="29">
        <v>0</v>
      </c>
      <c r="AM260" s="29">
        <v>0</v>
      </c>
      <c r="AN260" s="29">
        <v>0</v>
      </c>
      <c r="AO260" s="29">
        <v>0</v>
      </c>
      <c r="AP260" s="29">
        <v>0</v>
      </c>
      <c r="AQ260" s="29">
        <f t="shared" si="97"/>
        <v>0</v>
      </c>
      <c r="AR260" s="29">
        <v>0</v>
      </c>
      <c r="AS260" s="29">
        <f t="shared" si="98"/>
        <v>0</v>
      </c>
      <c r="AT260" s="29">
        <v>0</v>
      </c>
      <c r="AU260" s="29">
        <f t="shared" si="99"/>
        <v>0</v>
      </c>
      <c r="AV260" s="29"/>
      <c r="AW260" s="29">
        <v>0</v>
      </c>
      <c r="AX260" s="29">
        <f t="shared" si="100"/>
        <v>0</v>
      </c>
      <c r="AY260" s="29">
        <v>0</v>
      </c>
    </row>
    <row r="261" spans="1:51" ht="13.5" customHeight="1">
      <c r="A261" s="30" t="s">
        <v>480</v>
      </c>
      <c r="B261" s="30"/>
      <c r="C261" s="30"/>
      <c r="D261" s="5" t="s">
        <v>481</v>
      </c>
      <c r="E261" s="5">
        <v>146</v>
      </c>
      <c r="F261" s="14">
        <v>146</v>
      </c>
      <c r="G261" s="14">
        <f t="shared" si="95"/>
        <v>0</v>
      </c>
      <c r="H261" s="14">
        <v>0</v>
      </c>
      <c r="I261" s="14">
        <v>0</v>
      </c>
      <c r="J261" s="14">
        <v>0</v>
      </c>
      <c r="K261" s="14">
        <v>0</v>
      </c>
      <c r="L261" s="14">
        <v>0</v>
      </c>
      <c r="M261" s="14">
        <f t="shared" si="96"/>
        <v>133.05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133.05</v>
      </c>
      <c r="AH261" s="29">
        <v>0</v>
      </c>
      <c r="AI261" s="29">
        <v>0</v>
      </c>
      <c r="AJ261" s="29">
        <v>133.05</v>
      </c>
      <c r="AK261" s="29">
        <v>0</v>
      </c>
      <c r="AL261" s="29">
        <v>0</v>
      </c>
      <c r="AM261" s="29">
        <v>0</v>
      </c>
      <c r="AN261" s="29">
        <v>0</v>
      </c>
      <c r="AO261" s="29">
        <v>0</v>
      </c>
      <c r="AP261" s="29">
        <v>0</v>
      </c>
      <c r="AQ261" s="29">
        <f t="shared" si="97"/>
        <v>0</v>
      </c>
      <c r="AR261" s="29">
        <v>0</v>
      </c>
      <c r="AS261" s="29">
        <f t="shared" si="98"/>
        <v>0</v>
      </c>
      <c r="AT261" s="29">
        <v>0</v>
      </c>
      <c r="AU261" s="29">
        <f t="shared" si="99"/>
        <v>13</v>
      </c>
      <c r="AV261" s="29"/>
      <c r="AW261" s="29">
        <v>13</v>
      </c>
      <c r="AX261" s="29">
        <f t="shared" si="100"/>
        <v>0</v>
      </c>
      <c r="AY261" s="29">
        <v>0</v>
      </c>
    </row>
    <row r="262" spans="1:51" ht="13.5" customHeight="1">
      <c r="A262" s="30" t="s">
        <v>482</v>
      </c>
      <c r="B262" s="30"/>
      <c r="C262" s="30"/>
      <c r="D262" s="5" t="s">
        <v>483</v>
      </c>
      <c r="E262" s="5">
        <v>2688.192508</v>
      </c>
      <c r="F262" s="14">
        <f>SUM(F263:F267)</f>
        <v>2688.192508</v>
      </c>
      <c r="G262" s="14">
        <f t="shared" si="95"/>
        <v>776.028</v>
      </c>
      <c r="H262" s="14">
        <f>SUM(H263:H267)</f>
        <v>351.5988</v>
      </c>
      <c r="I262" s="14">
        <f>SUM(I263:I267)</f>
        <v>392.8491</v>
      </c>
      <c r="J262" s="14">
        <f>SUM(J263:J267)</f>
        <v>0</v>
      </c>
      <c r="K262" s="14">
        <f>SUM(K263:K267)</f>
        <v>29.7908</v>
      </c>
      <c r="L262" s="14">
        <f>SUM(L263:L267)</f>
        <v>1.7893</v>
      </c>
      <c r="M262" s="14">
        <f t="shared" si="96"/>
        <v>1315.7669680000001</v>
      </c>
      <c r="N262" s="14">
        <f aca="true" t="shared" si="119" ref="N262:AG262">SUM(N263:N267)</f>
        <v>9.4129</v>
      </c>
      <c r="O262" s="14">
        <f t="shared" si="119"/>
        <v>0</v>
      </c>
      <c r="P262" s="14">
        <f t="shared" si="119"/>
        <v>0</v>
      </c>
      <c r="Q262" s="14">
        <f t="shared" si="119"/>
        <v>0</v>
      </c>
      <c r="R262" s="14">
        <f t="shared" si="119"/>
        <v>0</v>
      </c>
      <c r="S262" s="14">
        <f t="shared" si="119"/>
        <v>0</v>
      </c>
      <c r="T262" s="14">
        <f t="shared" si="119"/>
        <v>0</v>
      </c>
      <c r="U262" s="14">
        <f t="shared" si="119"/>
        <v>0</v>
      </c>
      <c r="V262" s="14">
        <f t="shared" si="119"/>
        <v>0</v>
      </c>
      <c r="W262" s="14">
        <f t="shared" si="119"/>
        <v>0</v>
      </c>
      <c r="X262" s="14">
        <f t="shared" si="119"/>
        <v>0</v>
      </c>
      <c r="Y262" s="14">
        <f t="shared" si="119"/>
        <v>0</v>
      </c>
      <c r="Z262" s="14">
        <f t="shared" si="119"/>
        <v>0</v>
      </c>
      <c r="AA262" s="14">
        <f t="shared" si="119"/>
        <v>0</v>
      </c>
      <c r="AB262" s="14">
        <f t="shared" si="119"/>
        <v>0</v>
      </c>
      <c r="AC262" s="14">
        <f t="shared" si="119"/>
        <v>0</v>
      </c>
      <c r="AD262" s="14">
        <f t="shared" si="119"/>
        <v>0</v>
      </c>
      <c r="AE262" s="14">
        <f t="shared" si="119"/>
        <v>0</v>
      </c>
      <c r="AF262" s="14">
        <f t="shared" si="119"/>
        <v>0</v>
      </c>
      <c r="AG262" s="14">
        <f t="shared" si="119"/>
        <v>1306.354068</v>
      </c>
      <c r="AH262" s="29">
        <v>0</v>
      </c>
      <c r="AI262" s="29">
        <v>0</v>
      </c>
      <c r="AJ262" s="29">
        <v>1306.354068</v>
      </c>
      <c r="AK262" s="29">
        <f aca="true" t="shared" si="120" ref="AK262:AP262">SUM(AK263:AK267)</f>
        <v>0</v>
      </c>
      <c r="AL262" s="29">
        <f t="shared" si="120"/>
        <v>0</v>
      </c>
      <c r="AM262" s="29">
        <f t="shared" si="120"/>
        <v>0</v>
      </c>
      <c r="AN262" s="29">
        <f t="shared" si="120"/>
        <v>0</v>
      </c>
      <c r="AO262" s="29">
        <f t="shared" si="120"/>
        <v>41.39754</v>
      </c>
      <c r="AP262" s="29">
        <f t="shared" si="120"/>
        <v>0</v>
      </c>
      <c r="AQ262" s="29">
        <f t="shared" si="97"/>
        <v>0</v>
      </c>
      <c r="AR262" s="29">
        <f>SUM(AR263:AR267)</f>
        <v>0</v>
      </c>
      <c r="AS262" s="29">
        <f t="shared" si="98"/>
        <v>0</v>
      </c>
      <c r="AT262" s="29">
        <f>SUM(AT263:AT267)</f>
        <v>0</v>
      </c>
      <c r="AU262" s="29">
        <f t="shared" si="99"/>
        <v>50</v>
      </c>
      <c r="AV262" s="29"/>
      <c r="AW262" s="29">
        <f>SUM(AW263:AW267)</f>
        <v>50</v>
      </c>
      <c r="AX262" s="29">
        <f t="shared" si="100"/>
        <v>505</v>
      </c>
      <c r="AY262" s="29">
        <f>SUM(AY263:AY267)</f>
        <v>505</v>
      </c>
    </row>
    <row r="263" spans="1:51" ht="13.5" customHeight="1">
      <c r="A263" s="30" t="s">
        <v>484</v>
      </c>
      <c r="B263" s="30"/>
      <c r="C263" s="30"/>
      <c r="D263" s="5" t="s">
        <v>40</v>
      </c>
      <c r="E263" s="5">
        <v>250.881818</v>
      </c>
      <c r="F263" s="14">
        <v>250.881818</v>
      </c>
      <c r="G263" s="14">
        <f t="shared" si="95"/>
        <v>225.36769999999999</v>
      </c>
      <c r="H263" s="14">
        <v>103.1407</v>
      </c>
      <c r="I263" s="14">
        <v>112.1007</v>
      </c>
      <c r="J263" s="14">
        <v>0</v>
      </c>
      <c r="K263" s="14">
        <v>8.337</v>
      </c>
      <c r="L263" s="14">
        <v>1.7893</v>
      </c>
      <c r="M263" s="14">
        <f t="shared" si="96"/>
        <v>25.294317999999997</v>
      </c>
      <c r="N263" s="14">
        <v>2.499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22.795317999999998</v>
      </c>
      <c r="AH263" s="29">
        <v>0</v>
      </c>
      <c r="AI263" s="29">
        <v>0</v>
      </c>
      <c r="AJ263" s="29">
        <v>22.795317999999998</v>
      </c>
      <c r="AK263" s="29">
        <v>0</v>
      </c>
      <c r="AL263" s="29">
        <v>0</v>
      </c>
      <c r="AM263" s="29">
        <v>0</v>
      </c>
      <c r="AN263" s="29">
        <v>0</v>
      </c>
      <c r="AO263" s="29">
        <v>0.2198</v>
      </c>
      <c r="AP263" s="29">
        <v>0</v>
      </c>
      <c r="AQ263" s="29">
        <f t="shared" si="97"/>
        <v>0</v>
      </c>
      <c r="AR263" s="29">
        <v>0</v>
      </c>
      <c r="AS263" s="29">
        <f t="shared" si="98"/>
        <v>0</v>
      </c>
      <c r="AT263" s="29">
        <v>0</v>
      </c>
      <c r="AU263" s="29">
        <f t="shared" si="99"/>
        <v>0</v>
      </c>
      <c r="AV263" s="29"/>
      <c r="AW263" s="29">
        <v>0</v>
      </c>
      <c r="AX263" s="29">
        <f t="shared" si="100"/>
        <v>0</v>
      </c>
      <c r="AY263" s="29">
        <v>0</v>
      </c>
    </row>
    <row r="264" spans="1:51" ht="13.5" customHeight="1">
      <c r="A264" s="30" t="s">
        <v>485</v>
      </c>
      <c r="B264" s="30"/>
      <c r="C264" s="30"/>
      <c r="D264" s="5" t="s">
        <v>486</v>
      </c>
      <c r="E264" s="5">
        <v>1425.72314</v>
      </c>
      <c r="F264" s="14">
        <v>1425.72314</v>
      </c>
      <c r="G264" s="14">
        <f t="shared" si="95"/>
        <v>550.6603</v>
      </c>
      <c r="H264" s="14">
        <v>248.4581</v>
      </c>
      <c r="I264" s="14">
        <v>280.7484</v>
      </c>
      <c r="J264" s="14">
        <v>0</v>
      </c>
      <c r="K264" s="14">
        <v>21.4538</v>
      </c>
      <c r="L264" s="14">
        <v>0</v>
      </c>
      <c r="M264" s="14">
        <f t="shared" si="96"/>
        <v>278.8851</v>
      </c>
      <c r="N264" s="14">
        <v>6.9139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271.9712</v>
      </c>
      <c r="AH264" s="29">
        <v>0</v>
      </c>
      <c r="AI264" s="29">
        <v>0</v>
      </c>
      <c r="AJ264" s="29">
        <v>271.9712</v>
      </c>
      <c r="AK264" s="29">
        <v>0</v>
      </c>
      <c r="AL264" s="29">
        <v>0</v>
      </c>
      <c r="AM264" s="29">
        <v>0</v>
      </c>
      <c r="AN264" s="29">
        <v>0</v>
      </c>
      <c r="AO264" s="29">
        <v>41.17774</v>
      </c>
      <c r="AP264" s="29">
        <v>0</v>
      </c>
      <c r="AQ264" s="29">
        <f t="shared" si="97"/>
        <v>0</v>
      </c>
      <c r="AR264" s="29">
        <v>0</v>
      </c>
      <c r="AS264" s="29">
        <f t="shared" si="98"/>
        <v>0</v>
      </c>
      <c r="AT264" s="29">
        <v>0</v>
      </c>
      <c r="AU264" s="29">
        <f t="shared" si="99"/>
        <v>50</v>
      </c>
      <c r="AV264" s="29"/>
      <c r="AW264" s="29">
        <v>50</v>
      </c>
      <c r="AX264" s="29">
        <f t="shared" si="100"/>
        <v>505</v>
      </c>
      <c r="AY264" s="29">
        <v>505</v>
      </c>
    </row>
    <row r="265" spans="1:51" ht="13.5" customHeight="1">
      <c r="A265" s="30" t="s">
        <v>487</v>
      </c>
      <c r="B265" s="30"/>
      <c r="C265" s="30"/>
      <c r="D265" s="5" t="s">
        <v>488</v>
      </c>
      <c r="E265" s="5">
        <v>48.58755</v>
      </c>
      <c r="F265" s="14">
        <v>48.58755</v>
      </c>
      <c r="G265" s="14">
        <f t="shared" si="95"/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f t="shared" si="96"/>
        <v>48.58755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0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48.58755</v>
      </c>
      <c r="AH265" s="29">
        <v>0</v>
      </c>
      <c r="AI265" s="29">
        <v>0</v>
      </c>
      <c r="AJ265" s="29">
        <v>48.58755</v>
      </c>
      <c r="AK265" s="29">
        <v>0</v>
      </c>
      <c r="AL265" s="29">
        <v>0</v>
      </c>
      <c r="AM265" s="29">
        <v>0</v>
      </c>
      <c r="AN265" s="29">
        <v>0</v>
      </c>
      <c r="AO265" s="29">
        <v>0</v>
      </c>
      <c r="AP265" s="29">
        <v>0</v>
      </c>
      <c r="AQ265" s="29">
        <f t="shared" si="97"/>
        <v>0</v>
      </c>
      <c r="AR265" s="29">
        <v>0</v>
      </c>
      <c r="AS265" s="29">
        <f t="shared" si="98"/>
        <v>0</v>
      </c>
      <c r="AT265" s="29">
        <v>0</v>
      </c>
      <c r="AU265" s="29">
        <f t="shared" si="99"/>
        <v>0</v>
      </c>
      <c r="AV265" s="29"/>
      <c r="AW265" s="29">
        <v>0</v>
      </c>
      <c r="AX265" s="29">
        <f t="shared" si="100"/>
        <v>0</v>
      </c>
      <c r="AY265" s="29">
        <v>0</v>
      </c>
    </row>
    <row r="266" spans="1:51" ht="13.5" customHeight="1">
      <c r="A266" s="30" t="s">
        <v>489</v>
      </c>
      <c r="B266" s="30"/>
      <c r="C266" s="30"/>
      <c r="D266" s="5" t="s">
        <v>490</v>
      </c>
      <c r="E266" s="5">
        <v>3</v>
      </c>
      <c r="F266" s="14">
        <v>3</v>
      </c>
      <c r="G266" s="14">
        <f t="shared" si="95"/>
        <v>0</v>
      </c>
      <c r="H266" s="14">
        <v>0</v>
      </c>
      <c r="I266" s="14">
        <v>0</v>
      </c>
      <c r="J266" s="14">
        <v>0</v>
      </c>
      <c r="K266" s="14">
        <v>0</v>
      </c>
      <c r="L266" s="14">
        <v>0</v>
      </c>
      <c r="M266" s="14">
        <f t="shared" si="96"/>
        <v>3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3</v>
      </c>
      <c r="AH266" s="29">
        <v>0</v>
      </c>
      <c r="AI266" s="29">
        <v>0</v>
      </c>
      <c r="AJ266" s="29">
        <v>3</v>
      </c>
      <c r="AK266" s="29">
        <v>0</v>
      </c>
      <c r="AL266" s="29">
        <v>0</v>
      </c>
      <c r="AM266" s="29">
        <v>0</v>
      </c>
      <c r="AN266" s="29">
        <v>0</v>
      </c>
      <c r="AO266" s="29">
        <v>0</v>
      </c>
      <c r="AP266" s="29">
        <v>0</v>
      </c>
      <c r="AQ266" s="29">
        <f t="shared" si="97"/>
        <v>0</v>
      </c>
      <c r="AR266" s="29">
        <v>0</v>
      </c>
      <c r="AS266" s="29">
        <f t="shared" si="98"/>
        <v>0</v>
      </c>
      <c r="AT266" s="29">
        <v>0</v>
      </c>
      <c r="AU266" s="29">
        <f t="shared" si="99"/>
        <v>0</v>
      </c>
      <c r="AV266" s="29"/>
      <c r="AW266" s="29">
        <v>0</v>
      </c>
      <c r="AX266" s="29">
        <f t="shared" si="100"/>
        <v>0</v>
      </c>
      <c r="AY266" s="29">
        <v>0</v>
      </c>
    </row>
    <row r="267" spans="1:51" ht="13.5" customHeight="1">
      <c r="A267" s="30" t="s">
        <v>491</v>
      </c>
      <c r="B267" s="30"/>
      <c r="C267" s="30"/>
      <c r="D267" s="5" t="s">
        <v>492</v>
      </c>
      <c r="E267" s="5">
        <v>960</v>
      </c>
      <c r="F267" s="14">
        <v>960</v>
      </c>
      <c r="G267" s="14">
        <f t="shared" si="95"/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f t="shared" si="96"/>
        <v>960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960</v>
      </c>
      <c r="AH267" s="29">
        <v>0</v>
      </c>
      <c r="AI267" s="29">
        <v>0</v>
      </c>
      <c r="AJ267" s="29">
        <v>960</v>
      </c>
      <c r="AK267" s="29">
        <v>0</v>
      </c>
      <c r="AL267" s="29">
        <v>0</v>
      </c>
      <c r="AM267" s="29">
        <v>0</v>
      </c>
      <c r="AN267" s="29">
        <v>0</v>
      </c>
      <c r="AO267" s="29">
        <v>0</v>
      </c>
      <c r="AP267" s="29">
        <v>0</v>
      </c>
      <c r="AQ267" s="29">
        <f t="shared" si="97"/>
        <v>0</v>
      </c>
      <c r="AR267" s="29">
        <v>0</v>
      </c>
      <c r="AS267" s="29">
        <f t="shared" si="98"/>
        <v>0</v>
      </c>
      <c r="AT267" s="29">
        <v>0</v>
      </c>
      <c r="AU267" s="29">
        <f t="shared" si="99"/>
        <v>0</v>
      </c>
      <c r="AV267" s="29"/>
      <c r="AW267" s="29">
        <v>0</v>
      </c>
      <c r="AX267" s="29">
        <f t="shared" si="100"/>
        <v>0</v>
      </c>
      <c r="AY267" s="29">
        <v>0</v>
      </c>
    </row>
    <row r="268" spans="1:51" ht="13.5" customHeight="1">
      <c r="A268" s="30" t="s">
        <v>493</v>
      </c>
      <c r="B268" s="30"/>
      <c r="C268" s="30"/>
      <c r="D268" s="5" t="s">
        <v>494</v>
      </c>
      <c r="E268" s="5">
        <v>657</v>
      </c>
      <c r="F268" s="14">
        <f aca="true" t="shared" si="121" ref="F268:AY268">SUM(F269)</f>
        <v>657</v>
      </c>
      <c r="G268" s="14">
        <f t="shared" si="121"/>
        <v>0</v>
      </c>
      <c r="H268" s="14">
        <f t="shared" si="121"/>
        <v>0</v>
      </c>
      <c r="I268" s="14">
        <f t="shared" si="121"/>
        <v>0</v>
      </c>
      <c r="J268" s="14">
        <f t="shared" si="121"/>
        <v>0</v>
      </c>
      <c r="K268" s="14">
        <f t="shared" si="121"/>
        <v>0</v>
      </c>
      <c r="L268" s="14">
        <f t="shared" si="121"/>
        <v>0</v>
      </c>
      <c r="M268" s="14">
        <f t="shared" si="121"/>
        <v>657</v>
      </c>
      <c r="N268" s="14">
        <f t="shared" si="121"/>
        <v>120</v>
      </c>
      <c r="O268" s="14">
        <f t="shared" si="121"/>
        <v>0</v>
      </c>
      <c r="P268" s="14">
        <f t="shared" si="121"/>
        <v>0</v>
      </c>
      <c r="Q268" s="14">
        <f t="shared" si="121"/>
        <v>30</v>
      </c>
      <c r="R268" s="14">
        <f t="shared" si="121"/>
        <v>100</v>
      </c>
      <c r="S268" s="14">
        <f t="shared" si="121"/>
        <v>0</v>
      </c>
      <c r="T268" s="14">
        <f t="shared" si="121"/>
        <v>50</v>
      </c>
      <c r="U268" s="14">
        <f t="shared" si="121"/>
        <v>0</v>
      </c>
      <c r="V268" s="14">
        <f t="shared" si="121"/>
        <v>0</v>
      </c>
      <c r="W268" s="14">
        <f t="shared" si="121"/>
        <v>0</v>
      </c>
      <c r="X268" s="14">
        <f t="shared" si="121"/>
        <v>0</v>
      </c>
      <c r="Y268" s="14">
        <f t="shared" si="121"/>
        <v>0</v>
      </c>
      <c r="Z268" s="14">
        <f t="shared" si="121"/>
        <v>30</v>
      </c>
      <c r="AA268" s="14">
        <f t="shared" si="121"/>
        <v>0</v>
      </c>
      <c r="AB268" s="14">
        <f t="shared" si="121"/>
        <v>0</v>
      </c>
      <c r="AC268" s="14">
        <f t="shared" si="121"/>
        <v>0</v>
      </c>
      <c r="AD268" s="14">
        <f t="shared" si="121"/>
        <v>0</v>
      </c>
      <c r="AE268" s="14">
        <f t="shared" si="121"/>
        <v>30</v>
      </c>
      <c r="AF268" s="14">
        <f t="shared" si="121"/>
        <v>0</v>
      </c>
      <c r="AG268" s="14">
        <f t="shared" si="121"/>
        <v>297</v>
      </c>
      <c r="AH268" s="29">
        <v>30</v>
      </c>
      <c r="AI268" s="29">
        <v>0</v>
      </c>
      <c r="AJ268" s="29">
        <v>297</v>
      </c>
      <c r="AK268" s="29">
        <f t="shared" si="121"/>
        <v>0</v>
      </c>
      <c r="AL268" s="29">
        <f t="shared" si="121"/>
        <v>0</v>
      </c>
      <c r="AM268" s="29">
        <f t="shared" si="121"/>
        <v>0</v>
      </c>
      <c r="AN268" s="29">
        <f t="shared" si="121"/>
        <v>0</v>
      </c>
      <c r="AO268" s="29">
        <f t="shared" si="121"/>
        <v>0</v>
      </c>
      <c r="AP268" s="29">
        <f t="shared" si="121"/>
        <v>0</v>
      </c>
      <c r="AQ268" s="29">
        <f t="shared" si="121"/>
        <v>0</v>
      </c>
      <c r="AR268" s="29">
        <f t="shared" si="121"/>
        <v>0</v>
      </c>
      <c r="AS268" s="29">
        <f t="shared" si="121"/>
        <v>0</v>
      </c>
      <c r="AT268" s="29">
        <f t="shared" si="121"/>
        <v>0</v>
      </c>
      <c r="AU268" s="29">
        <f t="shared" si="121"/>
        <v>0</v>
      </c>
      <c r="AV268" s="29">
        <f t="shared" si="121"/>
        <v>0</v>
      </c>
      <c r="AW268" s="29">
        <f t="shared" si="121"/>
        <v>0</v>
      </c>
      <c r="AX268" s="29">
        <f t="shared" si="121"/>
        <v>0</v>
      </c>
      <c r="AY268" s="29">
        <f t="shared" si="121"/>
        <v>0</v>
      </c>
    </row>
    <row r="269" spans="1:51" ht="13.5" customHeight="1">
      <c r="A269" s="30" t="s">
        <v>495</v>
      </c>
      <c r="B269" s="30"/>
      <c r="C269" s="30"/>
      <c r="D269" s="5" t="s">
        <v>494</v>
      </c>
      <c r="E269" s="5">
        <v>657</v>
      </c>
      <c r="F269" s="14">
        <v>657</v>
      </c>
      <c r="G269" s="14">
        <f aca="true" t="shared" si="122" ref="G269:G325">SUM(H269:L269)</f>
        <v>0</v>
      </c>
      <c r="H269" s="14">
        <v>0</v>
      </c>
      <c r="I269" s="14">
        <v>0</v>
      </c>
      <c r="J269" s="14">
        <v>0</v>
      </c>
      <c r="K269" s="14">
        <v>0</v>
      </c>
      <c r="L269" s="14">
        <v>0</v>
      </c>
      <c r="M269" s="14">
        <f aca="true" t="shared" si="123" ref="M269:M325">SUM(N269:AG269)</f>
        <v>657</v>
      </c>
      <c r="N269" s="14">
        <v>120</v>
      </c>
      <c r="O269" s="14">
        <v>0</v>
      </c>
      <c r="P269" s="14">
        <v>0</v>
      </c>
      <c r="Q269" s="14">
        <v>30</v>
      </c>
      <c r="R269" s="14">
        <v>100</v>
      </c>
      <c r="S269" s="14">
        <v>0</v>
      </c>
      <c r="T269" s="14">
        <v>50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30</v>
      </c>
      <c r="AA269" s="14">
        <v>0</v>
      </c>
      <c r="AB269" s="14">
        <v>0</v>
      </c>
      <c r="AC269" s="14">
        <v>0</v>
      </c>
      <c r="AD269" s="14">
        <v>0</v>
      </c>
      <c r="AE269" s="14">
        <v>30</v>
      </c>
      <c r="AF269" s="14">
        <v>0</v>
      </c>
      <c r="AG269" s="14">
        <v>297</v>
      </c>
      <c r="AH269" s="29">
        <v>30</v>
      </c>
      <c r="AI269" s="29">
        <v>0</v>
      </c>
      <c r="AJ269" s="29">
        <v>297</v>
      </c>
      <c r="AK269" s="29">
        <v>0</v>
      </c>
      <c r="AL269" s="29">
        <v>0</v>
      </c>
      <c r="AM269" s="29">
        <v>0</v>
      </c>
      <c r="AN269" s="29">
        <v>0</v>
      </c>
      <c r="AO269" s="29">
        <v>0</v>
      </c>
      <c r="AP269" s="29">
        <v>0</v>
      </c>
      <c r="AQ269" s="29">
        <f aca="true" t="shared" si="124" ref="AQ269:AQ325">SUM(AR269:AR269)</f>
        <v>0</v>
      </c>
      <c r="AR269" s="29">
        <v>0</v>
      </c>
      <c r="AS269" s="29">
        <f aca="true" t="shared" si="125" ref="AS269:AS325">SUM(AT269)</f>
        <v>0</v>
      </c>
      <c r="AT269" s="29">
        <v>0</v>
      </c>
      <c r="AU269" s="29">
        <f aca="true" t="shared" si="126" ref="AU269:AU325">SUM(AV269:AW269)</f>
        <v>0</v>
      </c>
      <c r="AV269" s="29"/>
      <c r="AW269" s="29">
        <v>0</v>
      </c>
      <c r="AX269" s="29">
        <f aca="true" t="shared" si="127" ref="AX269:AX325">SUM(AY269:AY269)</f>
        <v>0</v>
      </c>
      <c r="AY269" s="29">
        <v>0</v>
      </c>
    </row>
    <row r="270" spans="1:51" ht="13.5" customHeight="1">
      <c r="A270" s="30" t="s">
        <v>496</v>
      </c>
      <c r="B270" s="30"/>
      <c r="C270" s="30"/>
      <c r="D270" s="5" t="s">
        <v>497</v>
      </c>
      <c r="E270" s="5">
        <v>26782.700181000004</v>
      </c>
      <c r="F270" s="14">
        <f>SUM(F271,F281,F290,F293,F296,F300,F304,F309,F312,F318,F321,F324,F326)</f>
        <v>26782.700181000004</v>
      </c>
      <c r="G270" s="14">
        <f t="shared" si="122"/>
        <v>1674.0012199999999</v>
      </c>
      <c r="H270" s="14">
        <f>SUM(H271,H281,H290,H293,H296,H300,H304,H309,H312,H318,H321,H324,H326)</f>
        <v>857.7601199999999</v>
      </c>
      <c r="I270" s="14">
        <f>SUM(I271,I281,I290,I293,I296,I300,I304,I309,I312,I318,I321,I324,I326)</f>
        <v>727.7748999999999</v>
      </c>
      <c r="J270" s="14">
        <f>SUM(J271,J281,J290,J293,J296,J300,J304,J309,J312,J318,J321,J324,J326)</f>
        <v>18.640999999999995</v>
      </c>
      <c r="K270" s="14">
        <f>SUM(K271,K281,K290,K293,K296,K300,K304,K309,K312,K318,K321,K324,K326)</f>
        <v>31.871199999999998</v>
      </c>
      <c r="L270" s="14">
        <f>SUM(L271,L281,L290,L293,L296,L300,L304,L309,L312,L318,L321,L324,L326)</f>
        <v>37.95400000000001</v>
      </c>
      <c r="M270" s="14">
        <f t="shared" si="123"/>
        <v>11660.406299</v>
      </c>
      <c r="N270" s="14">
        <f aca="true" t="shared" si="128" ref="N270:AG270">SUM(N271,N281,N290,N293,N296,N300,N304,N309,N312,N318,N321,N324,N326)</f>
        <v>122.046</v>
      </c>
      <c r="O270" s="14">
        <f t="shared" si="128"/>
        <v>0</v>
      </c>
      <c r="P270" s="14">
        <f t="shared" si="128"/>
        <v>0</v>
      </c>
      <c r="Q270" s="14">
        <f t="shared" si="128"/>
        <v>30</v>
      </c>
      <c r="R270" s="14">
        <f t="shared" si="128"/>
        <v>80</v>
      </c>
      <c r="S270" s="14">
        <f t="shared" si="128"/>
        <v>0</v>
      </c>
      <c r="T270" s="14">
        <f t="shared" si="128"/>
        <v>90</v>
      </c>
      <c r="U270" s="14">
        <f t="shared" si="128"/>
        <v>0</v>
      </c>
      <c r="V270" s="14">
        <f t="shared" si="128"/>
        <v>0</v>
      </c>
      <c r="W270" s="14">
        <f t="shared" si="128"/>
        <v>0</v>
      </c>
      <c r="X270" s="14">
        <f t="shared" si="128"/>
        <v>0</v>
      </c>
      <c r="Y270" s="14">
        <f t="shared" si="128"/>
        <v>0</v>
      </c>
      <c r="Z270" s="14">
        <f t="shared" si="128"/>
        <v>30</v>
      </c>
      <c r="AA270" s="14">
        <f t="shared" si="128"/>
        <v>0</v>
      </c>
      <c r="AB270" s="14">
        <f t="shared" si="128"/>
        <v>0</v>
      </c>
      <c r="AC270" s="14">
        <f t="shared" si="128"/>
        <v>0</v>
      </c>
      <c r="AD270" s="14">
        <f t="shared" si="128"/>
        <v>0</v>
      </c>
      <c r="AE270" s="14">
        <f t="shared" si="128"/>
        <v>50</v>
      </c>
      <c r="AF270" s="14">
        <f t="shared" si="128"/>
        <v>85.875</v>
      </c>
      <c r="AG270" s="14">
        <f t="shared" si="128"/>
        <v>11172.485299</v>
      </c>
      <c r="AH270" s="29">
        <v>50</v>
      </c>
      <c r="AI270" s="29">
        <v>85.875</v>
      </c>
      <c r="AJ270" s="29">
        <v>11172.485299</v>
      </c>
      <c r="AK270" s="29">
        <f aca="true" t="shared" si="129" ref="AK270:AP270">SUM(AK271,AK281,AK290,AK293,AK296,AK300,AK304,AK309,AK312,AK318,AK321,AK324,AK326)</f>
        <v>12384.860668000001</v>
      </c>
      <c r="AL270" s="29">
        <f t="shared" si="129"/>
        <v>653.04218</v>
      </c>
      <c r="AM270" s="29">
        <f t="shared" si="129"/>
        <v>0</v>
      </c>
      <c r="AN270" s="29">
        <f t="shared" si="129"/>
        <v>0</v>
      </c>
      <c r="AO270" s="29">
        <f t="shared" si="129"/>
        <v>123.55051399999999</v>
      </c>
      <c r="AP270" s="29">
        <f t="shared" si="129"/>
        <v>0</v>
      </c>
      <c r="AQ270" s="29">
        <f t="shared" si="124"/>
        <v>0</v>
      </c>
      <c r="AR270" s="29">
        <f>SUM(AR271,AR281,AR290,AR293,AR296,AR300,AR304,AR309,AR312,AR318,AR321,AR324,AR326)</f>
        <v>0</v>
      </c>
      <c r="AS270" s="29">
        <f t="shared" si="125"/>
        <v>286.8492</v>
      </c>
      <c r="AT270" s="29">
        <f>SUM(AT271,AT281,AT290,AT293,AT296,AT300,AT304,AT309,AT312,AT318,AT321,AT324,AT326)</f>
        <v>286.8492</v>
      </c>
      <c r="AU270" s="29">
        <f t="shared" si="126"/>
        <v>0</v>
      </c>
      <c r="AV270" s="29"/>
      <c r="AW270" s="29">
        <f>SUM(AW271,AW281,AW290,AW293,AW296,AW300,AW304,AW309,AW312,AW318,AW321,AW324,AW326)</f>
        <v>0</v>
      </c>
      <c r="AX270" s="29">
        <f t="shared" si="127"/>
        <v>0</v>
      </c>
      <c r="AY270" s="29">
        <f>SUM(AY271,AY281,AY290,AY293,AY296,AY300,AY304,AY309,AY312,AY318,AY321,AY324,AY326)</f>
        <v>0</v>
      </c>
    </row>
    <row r="271" spans="1:51" ht="13.5" customHeight="1">
      <c r="A271" s="30" t="s">
        <v>498</v>
      </c>
      <c r="B271" s="30"/>
      <c r="C271" s="30"/>
      <c r="D271" s="5" t="s">
        <v>499</v>
      </c>
      <c r="E271" s="5">
        <v>6034.386582</v>
      </c>
      <c r="F271" s="14">
        <f>SUM(F272:F280)</f>
        <v>6034.386582</v>
      </c>
      <c r="G271" s="14">
        <f t="shared" si="122"/>
        <v>1042.9197199999999</v>
      </c>
      <c r="H271" s="14">
        <f>SUM(H272:H280)</f>
        <v>556.7677199999999</v>
      </c>
      <c r="I271" s="14">
        <f>SUM(I272:I280)</f>
        <v>425.09959999999995</v>
      </c>
      <c r="J271" s="14">
        <f>SUM(J272:J280)</f>
        <v>15.369799999999998</v>
      </c>
      <c r="K271" s="14">
        <f>SUM(K272:K280)</f>
        <v>22.915599999999998</v>
      </c>
      <c r="L271" s="14">
        <f>SUM(L272:L280)</f>
        <v>22.767</v>
      </c>
      <c r="M271" s="14">
        <f t="shared" si="123"/>
        <v>4913.977398</v>
      </c>
      <c r="N271" s="14">
        <f aca="true" t="shared" si="130" ref="N271:AG271">SUM(N272:N280)</f>
        <v>0</v>
      </c>
      <c r="O271" s="14">
        <f t="shared" si="130"/>
        <v>0</v>
      </c>
      <c r="P271" s="14">
        <f t="shared" si="130"/>
        <v>0</v>
      </c>
      <c r="Q271" s="14">
        <f t="shared" si="130"/>
        <v>0</v>
      </c>
      <c r="R271" s="14">
        <f t="shared" si="130"/>
        <v>0</v>
      </c>
      <c r="S271" s="14">
        <f t="shared" si="130"/>
        <v>0</v>
      </c>
      <c r="T271" s="14">
        <f t="shared" si="130"/>
        <v>0</v>
      </c>
      <c r="U271" s="14">
        <f t="shared" si="130"/>
        <v>0</v>
      </c>
      <c r="V271" s="14">
        <f t="shared" si="130"/>
        <v>0</v>
      </c>
      <c r="W271" s="14">
        <f t="shared" si="130"/>
        <v>0</v>
      </c>
      <c r="X271" s="14">
        <f t="shared" si="130"/>
        <v>0</v>
      </c>
      <c r="Y271" s="14">
        <f t="shared" si="130"/>
        <v>0</v>
      </c>
      <c r="Z271" s="14">
        <f t="shared" si="130"/>
        <v>0</v>
      </c>
      <c r="AA271" s="14">
        <f t="shared" si="130"/>
        <v>0</v>
      </c>
      <c r="AB271" s="14">
        <f t="shared" si="130"/>
        <v>0</v>
      </c>
      <c r="AC271" s="14">
        <f t="shared" si="130"/>
        <v>0</v>
      </c>
      <c r="AD271" s="14">
        <f t="shared" si="130"/>
        <v>0</v>
      </c>
      <c r="AE271" s="14">
        <f t="shared" si="130"/>
        <v>0</v>
      </c>
      <c r="AF271" s="14">
        <f t="shared" si="130"/>
        <v>53.515</v>
      </c>
      <c r="AG271" s="14">
        <f t="shared" si="130"/>
        <v>4860.462398</v>
      </c>
      <c r="AH271" s="29">
        <v>0</v>
      </c>
      <c r="AI271" s="29">
        <v>53.515</v>
      </c>
      <c r="AJ271" s="29">
        <v>4860.462398</v>
      </c>
      <c r="AK271" s="29">
        <f aca="true" t="shared" si="131" ref="AK271:AP271">SUM(AK272:AK280)</f>
        <v>0</v>
      </c>
      <c r="AL271" s="29">
        <f t="shared" si="131"/>
        <v>0</v>
      </c>
      <c r="AM271" s="29">
        <f t="shared" si="131"/>
        <v>0</v>
      </c>
      <c r="AN271" s="29">
        <f t="shared" si="131"/>
        <v>0</v>
      </c>
      <c r="AO271" s="29">
        <f t="shared" si="131"/>
        <v>77.489464</v>
      </c>
      <c r="AP271" s="29">
        <f t="shared" si="131"/>
        <v>0</v>
      </c>
      <c r="AQ271" s="29">
        <f t="shared" si="124"/>
        <v>0</v>
      </c>
      <c r="AR271" s="29">
        <f>SUM(AR272:AR280)</f>
        <v>0</v>
      </c>
      <c r="AS271" s="29">
        <f t="shared" si="125"/>
        <v>0</v>
      </c>
      <c r="AT271" s="29">
        <f>SUM(AT272:AT280)</f>
        <v>0</v>
      </c>
      <c r="AU271" s="29">
        <f t="shared" si="126"/>
        <v>0</v>
      </c>
      <c r="AV271" s="29"/>
      <c r="AW271" s="29">
        <f>SUM(AW272:AW280)</f>
        <v>0</v>
      </c>
      <c r="AX271" s="29">
        <f t="shared" si="127"/>
        <v>0</v>
      </c>
      <c r="AY271" s="29">
        <f>SUM(AY272:AY280)</f>
        <v>0</v>
      </c>
    </row>
    <row r="272" spans="1:51" ht="13.5" customHeight="1">
      <c r="A272" s="30" t="s">
        <v>500</v>
      </c>
      <c r="B272" s="30"/>
      <c r="C272" s="30"/>
      <c r="D272" s="5" t="s">
        <v>40</v>
      </c>
      <c r="E272" s="5">
        <v>698.12212</v>
      </c>
      <c r="F272" s="14">
        <v>698.12212</v>
      </c>
      <c r="G272" s="14">
        <f t="shared" si="122"/>
        <v>558.3355</v>
      </c>
      <c r="H272" s="14">
        <v>243.0233</v>
      </c>
      <c r="I272" s="14">
        <v>297.6584</v>
      </c>
      <c r="J272" s="14">
        <v>2.1383</v>
      </c>
      <c r="K272" s="14">
        <v>1.3685</v>
      </c>
      <c r="L272" s="14">
        <v>14.147</v>
      </c>
      <c r="M272" s="14">
        <f t="shared" si="123"/>
        <v>98.29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31.09</v>
      </c>
      <c r="AG272" s="14">
        <v>67.2</v>
      </c>
      <c r="AH272" s="29">
        <v>0</v>
      </c>
      <c r="AI272" s="29">
        <v>31.09</v>
      </c>
      <c r="AJ272" s="29">
        <v>67.2</v>
      </c>
      <c r="AK272" s="29">
        <v>0</v>
      </c>
      <c r="AL272" s="29">
        <v>0</v>
      </c>
      <c r="AM272" s="29">
        <v>0</v>
      </c>
      <c r="AN272" s="29">
        <v>0</v>
      </c>
      <c r="AO272" s="29">
        <v>41.49662</v>
      </c>
      <c r="AP272" s="29">
        <v>0</v>
      </c>
      <c r="AQ272" s="29">
        <f t="shared" si="124"/>
        <v>0</v>
      </c>
      <c r="AR272" s="29">
        <v>0</v>
      </c>
      <c r="AS272" s="29">
        <f t="shared" si="125"/>
        <v>0</v>
      </c>
      <c r="AT272" s="29">
        <v>0</v>
      </c>
      <c r="AU272" s="29">
        <f t="shared" si="126"/>
        <v>0</v>
      </c>
      <c r="AV272" s="29"/>
      <c r="AW272" s="29">
        <v>0</v>
      </c>
      <c r="AX272" s="29">
        <f t="shared" si="127"/>
        <v>0</v>
      </c>
      <c r="AY272" s="29">
        <v>0</v>
      </c>
    </row>
    <row r="273" spans="1:51" ht="13.5" customHeight="1">
      <c r="A273" s="30" t="s">
        <v>501</v>
      </c>
      <c r="B273" s="30"/>
      <c r="C273" s="30"/>
      <c r="D273" s="5" t="s">
        <v>42</v>
      </c>
      <c r="E273" s="5">
        <v>217</v>
      </c>
      <c r="F273" s="14">
        <v>217</v>
      </c>
      <c r="G273" s="14">
        <f t="shared" si="122"/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f t="shared" si="123"/>
        <v>217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217</v>
      </c>
      <c r="AH273" s="29">
        <v>0</v>
      </c>
      <c r="AI273" s="29">
        <v>0</v>
      </c>
      <c r="AJ273" s="29">
        <v>217</v>
      </c>
      <c r="AK273" s="29">
        <v>0</v>
      </c>
      <c r="AL273" s="29">
        <v>0</v>
      </c>
      <c r="AM273" s="29">
        <v>0</v>
      </c>
      <c r="AN273" s="29">
        <v>0</v>
      </c>
      <c r="AO273" s="29">
        <v>0</v>
      </c>
      <c r="AP273" s="29">
        <v>0</v>
      </c>
      <c r="AQ273" s="29">
        <f t="shared" si="124"/>
        <v>0</v>
      </c>
      <c r="AR273" s="29">
        <v>0</v>
      </c>
      <c r="AS273" s="29">
        <f t="shared" si="125"/>
        <v>0</v>
      </c>
      <c r="AT273" s="29">
        <v>0</v>
      </c>
      <c r="AU273" s="29">
        <f t="shared" si="126"/>
        <v>0</v>
      </c>
      <c r="AV273" s="29"/>
      <c r="AW273" s="29">
        <v>0</v>
      </c>
      <c r="AX273" s="29">
        <f t="shared" si="127"/>
        <v>0</v>
      </c>
      <c r="AY273" s="29">
        <v>0</v>
      </c>
    </row>
    <row r="274" spans="1:51" ht="13.5" customHeight="1">
      <c r="A274" s="30" t="s">
        <v>502</v>
      </c>
      <c r="B274" s="30"/>
      <c r="C274" s="30"/>
      <c r="D274" s="5" t="s">
        <v>503</v>
      </c>
      <c r="E274" s="5">
        <v>14</v>
      </c>
      <c r="F274" s="14">
        <v>14</v>
      </c>
      <c r="G274" s="14">
        <f t="shared" si="122"/>
        <v>0</v>
      </c>
      <c r="H274" s="14">
        <v>0</v>
      </c>
      <c r="I274" s="14">
        <v>0</v>
      </c>
      <c r="J274" s="14">
        <v>0</v>
      </c>
      <c r="K274" s="14">
        <v>0</v>
      </c>
      <c r="L274" s="14">
        <v>0</v>
      </c>
      <c r="M274" s="14">
        <f t="shared" si="123"/>
        <v>14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14</v>
      </c>
      <c r="AH274" s="29">
        <v>0</v>
      </c>
      <c r="AI274" s="29">
        <v>0</v>
      </c>
      <c r="AJ274" s="29">
        <v>14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f t="shared" si="124"/>
        <v>0</v>
      </c>
      <c r="AR274" s="29">
        <v>0</v>
      </c>
      <c r="AS274" s="29">
        <f t="shared" si="125"/>
        <v>0</v>
      </c>
      <c r="AT274" s="29">
        <v>0</v>
      </c>
      <c r="AU274" s="29">
        <f t="shared" si="126"/>
        <v>0</v>
      </c>
      <c r="AV274" s="29"/>
      <c r="AW274" s="29">
        <v>0</v>
      </c>
      <c r="AX274" s="29">
        <f t="shared" si="127"/>
        <v>0</v>
      </c>
      <c r="AY274" s="29">
        <v>0</v>
      </c>
    </row>
    <row r="275" spans="1:51" ht="13.5" customHeight="1">
      <c r="A275" s="30" t="s">
        <v>504</v>
      </c>
      <c r="B275" s="30"/>
      <c r="C275" s="30"/>
      <c r="D275" s="5" t="s">
        <v>505</v>
      </c>
      <c r="E275" s="5">
        <v>4</v>
      </c>
      <c r="F275" s="14">
        <v>4</v>
      </c>
      <c r="G275" s="14">
        <f t="shared" si="122"/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f t="shared" si="123"/>
        <v>4</v>
      </c>
      <c r="N275" s="14">
        <v>0</v>
      </c>
      <c r="O275" s="14">
        <v>0</v>
      </c>
      <c r="P275" s="14">
        <v>0</v>
      </c>
      <c r="Q275" s="14">
        <v>0</v>
      </c>
      <c r="R275" s="14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0</v>
      </c>
      <c r="Z275" s="14">
        <v>0</v>
      </c>
      <c r="AA275" s="14">
        <v>0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4</v>
      </c>
      <c r="AH275" s="29">
        <v>0</v>
      </c>
      <c r="AI275" s="29">
        <v>0</v>
      </c>
      <c r="AJ275" s="29">
        <v>4</v>
      </c>
      <c r="AK275" s="29">
        <v>0</v>
      </c>
      <c r="AL275" s="29">
        <v>0</v>
      </c>
      <c r="AM275" s="29">
        <v>0</v>
      </c>
      <c r="AN275" s="29">
        <v>0</v>
      </c>
      <c r="AO275" s="29">
        <v>0</v>
      </c>
      <c r="AP275" s="29">
        <v>0</v>
      </c>
      <c r="AQ275" s="29">
        <f t="shared" si="124"/>
        <v>0</v>
      </c>
      <c r="AR275" s="29">
        <v>0</v>
      </c>
      <c r="AS275" s="29">
        <f t="shared" si="125"/>
        <v>0</v>
      </c>
      <c r="AT275" s="29">
        <v>0</v>
      </c>
      <c r="AU275" s="29">
        <f t="shared" si="126"/>
        <v>0</v>
      </c>
      <c r="AV275" s="29"/>
      <c r="AW275" s="29">
        <v>0</v>
      </c>
      <c r="AX275" s="29">
        <f t="shared" si="127"/>
        <v>0</v>
      </c>
      <c r="AY275" s="29">
        <v>0</v>
      </c>
    </row>
    <row r="276" spans="1:51" ht="13.5" customHeight="1">
      <c r="A276" s="30" t="s">
        <v>506</v>
      </c>
      <c r="B276" s="30"/>
      <c r="C276" s="30"/>
      <c r="D276" s="5" t="s">
        <v>122</v>
      </c>
      <c r="E276" s="5">
        <v>8</v>
      </c>
      <c r="F276" s="14">
        <v>8</v>
      </c>
      <c r="G276" s="14">
        <f t="shared" si="122"/>
        <v>0</v>
      </c>
      <c r="H276" s="14">
        <v>0</v>
      </c>
      <c r="I276" s="14">
        <v>0</v>
      </c>
      <c r="J276" s="14">
        <v>0</v>
      </c>
      <c r="K276" s="14">
        <v>0</v>
      </c>
      <c r="L276" s="14">
        <v>0</v>
      </c>
      <c r="M276" s="14">
        <f t="shared" si="123"/>
        <v>8</v>
      </c>
      <c r="N276" s="14">
        <v>0</v>
      </c>
      <c r="O276" s="14">
        <v>0</v>
      </c>
      <c r="P276" s="14">
        <v>0</v>
      </c>
      <c r="Q276" s="14">
        <v>0</v>
      </c>
      <c r="R276" s="14">
        <v>0</v>
      </c>
      <c r="S276" s="14">
        <v>0</v>
      </c>
      <c r="T276" s="14">
        <v>0</v>
      </c>
      <c r="U276" s="14">
        <v>0</v>
      </c>
      <c r="V276" s="14">
        <v>0</v>
      </c>
      <c r="W276" s="14">
        <v>0</v>
      </c>
      <c r="X276" s="14">
        <v>0</v>
      </c>
      <c r="Y276" s="14">
        <v>0</v>
      </c>
      <c r="Z276" s="14">
        <v>0</v>
      </c>
      <c r="AA276" s="14">
        <v>0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8</v>
      </c>
      <c r="AH276" s="29">
        <v>0</v>
      </c>
      <c r="AI276" s="29">
        <v>0</v>
      </c>
      <c r="AJ276" s="29">
        <v>8</v>
      </c>
      <c r="AK276" s="29">
        <v>0</v>
      </c>
      <c r="AL276" s="29">
        <v>0</v>
      </c>
      <c r="AM276" s="29">
        <v>0</v>
      </c>
      <c r="AN276" s="29">
        <v>0</v>
      </c>
      <c r="AO276" s="29">
        <v>0</v>
      </c>
      <c r="AP276" s="29">
        <v>0</v>
      </c>
      <c r="AQ276" s="29">
        <f t="shared" si="124"/>
        <v>0</v>
      </c>
      <c r="AR276" s="29">
        <v>0</v>
      </c>
      <c r="AS276" s="29">
        <f t="shared" si="125"/>
        <v>0</v>
      </c>
      <c r="AT276" s="29">
        <v>0</v>
      </c>
      <c r="AU276" s="29">
        <f t="shared" si="126"/>
        <v>0</v>
      </c>
      <c r="AV276" s="29"/>
      <c r="AW276" s="29">
        <v>0</v>
      </c>
      <c r="AX276" s="29">
        <f t="shared" si="127"/>
        <v>0</v>
      </c>
      <c r="AY276" s="29">
        <v>0</v>
      </c>
    </row>
    <row r="277" spans="1:51" ht="13.5" customHeight="1">
      <c r="A277" s="30" t="s">
        <v>507</v>
      </c>
      <c r="B277" s="30"/>
      <c r="C277" s="30"/>
      <c r="D277" s="5" t="s">
        <v>508</v>
      </c>
      <c r="E277" s="5">
        <v>647.487542</v>
      </c>
      <c r="F277" s="14">
        <v>647.487542</v>
      </c>
      <c r="G277" s="14">
        <f t="shared" si="122"/>
        <v>370.37252</v>
      </c>
      <c r="H277" s="14">
        <v>241.52912</v>
      </c>
      <c r="I277" s="14">
        <v>106.5431</v>
      </c>
      <c r="J277" s="14">
        <v>11.0375</v>
      </c>
      <c r="K277" s="14">
        <v>3.9828</v>
      </c>
      <c r="L277" s="14">
        <v>7.28</v>
      </c>
      <c r="M277" s="14">
        <f t="shared" si="123"/>
        <v>249.217398</v>
      </c>
      <c r="N277" s="14">
        <v>0</v>
      </c>
      <c r="O277" s="14">
        <v>0</v>
      </c>
      <c r="P277" s="14">
        <v>0</v>
      </c>
      <c r="Q277" s="14">
        <v>0</v>
      </c>
      <c r="R277" s="14">
        <v>0</v>
      </c>
      <c r="S277" s="14">
        <v>0</v>
      </c>
      <c r="T277" s="14">
        <v>0</v>
      </c>
      <c r="U277" s="14">
        <v>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20.715</v>
      </c>
      <c r="AG277" s="14">
        <v>228.502398</v>
      </c>
      <c r="AH277" s="29">
        <v>0</v>
      </c>
      <c r="AI277" s="29">
        <v>20.715</v>
      </c>
      <c r="AJ277" s="29">
        <v>228.502398</v>
      </c>
      <c r="AK277" s="29">
        <v>0</v>
      </c>
      <c r="AL277" s="29">
        <v>0</v>
      </c>
      <c r="AM277" s="29">
        <v>0</v>
      </c>
      <c r="AN277" s="29">
        <v>0</v>
      </c>
      <c r="AO277" s="29">
        <v>27.897624</v>
      </c>
      <c r="AP277" s="29">
        <v>0</v>
      </c>
      <c r="AQ277" s="29">
        <f t="shared" si="124"/>
        <v>0</v>
      </c>
      <c r="AR277" s="29">
        <v>0</v>
      </c>
      <c r="AS277" s="29">
        <f t="shared" si="125"/>
        <v>0</v>
      </c>
      <c r="AT277" s="29">
        <v>0</v>
      </c>
      <c r="AU277" s="29">
        <f t="shared" si="126"/>
        <v>0</v>
      </c>
      <c r="AV277" s="29"/>
      <c r="AW277" s="29">
        <v>0</v>
      </c>
      <c r="AX277" s="29">
        <f t="shared" si="127"/>
        <v>0</v>
      </c>
      <c r="AY277" s="29">
        <v>0</v>
      </c>
    </row>
    <row r="278" spans="1:51" ht="13.5" customHeight="1">
      <c r="A278" s="30" t="s">
        <v>509</v>
      </c>
      <c r="B278" s="30"/>
      <c r="C278" s="30"/>
      <c r="D278" s="5" t="s">
        <v>510</v>
      </c>
      <c r="E278" s="5">
        <v>10</v>
      </c>
      <c r="F278" s="14">
        <v>10</v>
      </c>
      <c r="G278" s="14">
        <f t="shared" si="122"/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f t="shared" si="123"/>
        <v>10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10</v>
      </c>
      <c r="AH278" s="29">
        <v>0</v>
      </c>
      <c r="AI278" s="29">
        <v>0</v>
      </c>
      <c r="AJ278" s="29">
        <v>10</v>
      </c>
      <c r="AK278" s="29">
        <v>0</v>
      </c>
      <c r="AL278" s="29">
        <v>0</v>
      </c>
      <c r="AM278" s="29">
        <v>0</v>
      </c>
      <c r="AN278" s="29">
        <v>0</v>
      </c>
      <c r="AO278" s="29">
        <v>0</v>
      </c>
      <c r="AP278" s="29">
        <v>0</v>
      </c>
      <c r="AQ278" s="29">
        <f t="shared" si="124"/>
        <v>0</v>
      </c>
      <c r="AR278" s="29">
        <v>0</v>
      </c>
      <c r="AS278" s="29">
        <f t="shared" si="125"/>
        <v>0</v>
      </c>
      <c r="AT278" s="29">
        <v>0</v>
      </c>
      <c r="AU278" s="29">
        <f t="shared" si="126"/>
        <v>0</v>
      </c>
      <c r="AV278" s="29"/>
      <c r="AW278" s="29">
        <v>0</v>
      </c>
      <c r="AX278" s="29">
        <f t="shared" si="127"/>
        <v>0</v>
      </c>
      <c r="AY278" s="29">
        <v>0</v>
      </c>
    </row>
    <row r="279" spans="1:51" ht="13.5" customHeight="1">
      <c r="A279" s="30" t="s">
        <v>511</v>
      </c>
      <c r="B279" s="30"/>
      <c r="C279" s="30"/>
      <c r="D279" s="5" t="s">
        <v>512</v>
      </c>
      <c r="E279" s="5">
        <v>225.77692000000002</v>
      </c>
      <c r="F279" s="14">
        <v>225.77692000000002</v>
      </c>
      <c r="G279" s="14">
        <f t="shared" si="122"/>
        <v>114.21170000000001</v>
      </c>
      <c r="H279" s="14">
        <v>72.2153</v>
      </c>
      <c r="I279" s="14">
        <v>20.8981</v>
      </c>
      <c r="J279" s="14">
        <v>2.194</v>
      </c>
      <c r="K279" s="14">
        <v>17.5643</v>
      </c>
      <c r="L279" s="14">
        <v>1.34</v>
      </c>
      <c r="M279" s="14">
        <f t="shared" si="123"/>
        <v>103.47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0</v>
      </c>
      <c r="AF279" s="14">
        <v>1.71</v>
      </c>
      <c r="AG279" s="14">
        <v>101.76</v>
      </c>
      <c r="AH279" s="29">
        <v>0</v>
      </c>
      <c r="AI279" s="29">
        <v>1.71</v>
      </c>
      <c r="AJ279" s="29">
        <v>101.76</v>
      </c>
      <c r="AK279" s="29">
        <v>0</v>
      </c>
      <c r="AL279" s="29">
        <v>0</v>
      </c>
      <c r="AM279" s="29">
        <v>0</v>
      </c>
      <c r="AN279" s="29">
        <v>0</v>
      </c>
      <c r="AO279" s="29">
        <v>8.09522</v>
      </c>
      <c r="AP279" s="29">
        <v>0</v>
      </c>
      <c r="AQ279" s="29">
        <f t="shared" si="124"/>
        <v>0</v>
      </c>
      <c r="AR279" s="29">
        <v>0</v>
      </c>
      <c r="AS279" s="29">
        <f t="shared" si="125"/>
        <v>0</v>
      </c>
      <c r="AT279" s="29">
        <v>0</v>
      </c>
      <c r="AU279" s="29">
        <f t="shared" si="126"/>
        <v>0</v>
      </c>
      <c r="AV279" s="29"/>
      <c r="AW279" s="29">
        <v>0</v>
      </c>
      <c r="AX279" s="29">
        <f t="shared" si="127"/>
        <v>0</v>
      </c>
      <c r="AY279" s="29">
        <v>0</v>
      </c>
    </row>
    <row r="280" spans="1:51" ht="13.5" customHeight="1">
      <c r="A280" s="30" t="s">
        <v>513</v>
      </c>
      <c r="B280" s="30"/>
      <c r="C280" s="30"/>
      <c r="D280" s="18" t="s">
        <v>1010</v>
      </c>
      <c r="E280" s="18">
        <v>4210</v>
      </c>
      <c r="F280" s="14">
        <v>4210</v>
      </c>
      <c r="G280" s="14">
        <f t="shared" si="122"/>
        <v>0</v>
      </c>
      <c r="H280" s="14">
        <v>0</v>
      </c>
      <c r="I280" s="14">
        <v>0</v>
      </c>
      <c r="J280" s="14">
        <v>0</v>
      </c>
      <c r="K280" s="14">
        <v>0</v>
      </c>
      <c r="L280" s="14">
        <v>0</v>
      </c>
      <c r="M280" s="14">
        <f t="shared" si="123"/>
        <v>4210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4210</v>
      </c>
      <c r="AH280" s="29">
        <v>0</v>
      </c>
      <c r="AI280" s="29">
        <v>0</v>
      </c>
      <c r="AJ280" s="29">
        <v>4210</v>
      </c>
      <c r="AK280" s="29">
        <v>0</v>
      </c>
      <c r="AL280" s="29">
        <v>0</v>
      </c>
      <c r="AM280" s="29">
        <v>0</v>
      </c>
      <c r="AN280" s="29">
        <v>0</v>
      </c>
      <c r="AO280" s="29">
        <v>0</v>
      </c>
      <c r="AP280" s="29">
        <v>0</v>
      </c>
      <c r="AQ280" s="29">
        <f t="shared" si="124"/>
        <v>0</v>
      </c>
      <c r="AR280" s="29">
        <v>0</v>
      </c>
      <c r="AS280" s="29">
        <f t="shared" si="125"/>
        <v>0</v>
      </c>
      <c r="AT280" s="29">
        <v>0</v>
      </c>
      <c r="AU280" s="29">
        <f t="shared" si="126"/>
        <v>0</v>
      </c>
      <c r="AV280" s="29"/>
      <c r="AW280" s="29">
        <v>0</v>
      </c>
      <c r="AX280" s="29">
        <f t="shared" si="127"/>
        <v>0</v>
      </c>
      <c r="AY280" s="29">
        <v>0</v>
      </c>
    </row>
    <row r="281" spans="1:51" ht="13.5" customHeight="1">
      <c r="A281" s="30" t="s">
        <v>514</v>
      </c>
      <c r="B281" s="30"/>
      <c r="C281" s="30"/>
      <c r="D281" s="5" t="s">
        <v>515</v>
      </c>
      <c r="E281" s="5">
        <v>1180.27703</v>
      </c>
      <c r="F281" s="14">
        <f>SUM(F282:F289)</f>
        <v>1180.27703</v>
      </c>
      <c r="G281" s="14">
        <f t="shared" si="122"/>
        <v>344.8688</v>
      </c>
      <c r="H281" s="14">
        <f>SUM(H282:H289)</f>
        <v>170.3662</v>
      </c>
      <c r="I281" s="14">
        <f>SUM(I282:I289)</f>
        <v>163.1133</v>
      </c>
      <c r="J281" s="14">
        <f>SUM(J282:J289)</f>
        <v>0.9379</v>
      </c>
      <c r="K281" s="14">
        <f>SUM(K282:K289)</f>
        <v>1.2304</v>
      </c>
      <c r="L281" s="14">
        <f>SUM(L282:L289)</f>
        <v>9.221</v>
      </c>
      <c r="M281" s="14">
        <f t="shared" si="123"/>
        <v>810.32</v>
      </c>
      <c r="N281" s="14">
        <f aca="true" t="shared" si="132" ref="N281:AG281">SUM(N282:N289)</f>
        <v>0</v>
      </c>
      <c r="O281" s="14">
        <f t="shared" si="132"/>
        <v>0</v>
      </c>
      <c r="P281" s="14">
        <f t="shared" si="132"/>
        <v>0</v>
      </c>
      <c r="Q281" s="14">
        <f t="shared" si="132"/>
        <v>0</v>
      </c>
      <c r="R281" s="14">
        <f t="shared" si="132"/>
        <v>0</v>
      </c>
      <c r="S281" s="14">
        <f t="shared" si="132"/>
        <v>0</v>
      </c>
      <c r="T281" s="14">
        <f t="shared" si="132"/>
        <v>0</v>
      </c>
      <c r="U281" s="14">
        <f t="shared" si="132"/>
        <v>0</v>
      </c>
      <c r="V281" s="14">
        <f t="shared" si="132"/>
        <v>0</v>
      </c>
      <c r="W281" s="14">
        <f t="shared" si="132"/>
        <v>0</v>
      </c>
      <c r="X281" s="14">
        <f t="shared" si="132"/>
        <v>0</v>
      </c>
      <c r="Y281" s="14">
        <f t="shared" si="132"/>
        <v>0</v>
      </c>
      <c r="Z281" s="14">
        <f t="shared" si="132"/>
        <v>0</v>
      </c>
      <c r="AA281" s="14">
        <f t="shared" si="132"/>
        <v>0</v>
      </c>
      <c r="AB281" s="14">
        <f t="shared" si="132"/>
        <v>0</v>
      </c>
      <c r="AC281" s="14">
        <f t="shared" si="132"/>
        <v>0</v>
      </c>
      <c r="AD281" s="14">
        <f t="shared" si="132"/>
        <v>0</v>
      </c>
      <c r="AE281" s="14">
        <f t="shared" si="132"/>
        <v>0</v>
      </c>
      <c r="AF281" s="14">
        <f t="shared" si="132"/>
        <v>19.2</v>
      </c>
      <c r="AG281" s="14">
        <f t="shared" si="132"/>
        <v>791.12</v>
      </c>
      <c r="AH281" s="29">
        <v>0</v>
      </c>
      <c r="AI281" s="29">
        <v>19.2</v>
      </c>
      <c r="AJ281" s="29">
        <v>791.12</v>
      </c>
      <c r="AK281" s="29">
        <f aca="true" t="shared" si="133" ref="AK281:AP281">SUM(AK282:AK289)</f>
        <v>0</v>
      </c>
      <c r="AL281" s="29">
        <f t="shared" si="133"/>
        <v>0</v>
      </c>
      <c r="AM281" s="29">
        <f t="shared" si="133"/>
        <v>0</v>
      </c>
      <c r="AN281" s="29">
        <f t="shared" si="133"/>
        <v>0</v>
      </c>
      <c r="AO281" s="29">
        <f t="shared" si="133"/>
        <v>25.06213</v>
      </c>
      <c r="AP281" s="29">
        <f t="shared" si="133"/>
        <v>0</v>
      </c>
      <c r="AQ281" s="29">
        <f t="shared" si="124"/>
        <v>0</v>
      </c>
      <c r="AR281" s="29">
        <f>SUM(AR282:AR289)</f>
        <v>0</v>
      </c>
      <c r="AS281" s="29">
        <f t="shared" si="125"/>
        <v>0</v>
      </c>
      <c r="AT281" s="29">
        <f>SUM(AT282:AT289)</f>
        <v>0</v>
      </c>
      <c r="AU281" s="29">
        <f t="shared" si="126"/>
        <v>0</v>
      </c>
      <c r="AV281" s="29"/>
      <c r="AW281" s="29">
        <f>SUM(AW282:AW289)</f>
        <v>0</v>
      </c>
      <c r="AX281" s="29">
        <f t="shared" si="127"/>
        <v>0</v>
      </c>
      <c r="AY281" s="29">
        <f>SUM(AY282:AY289)</f>
        <v>0</v>
      </c>
    </row>
    <row r="282" spans="1:51" ht="13.5" customHeight="1">
      <c r="A282" s="30" t="s">
        <v>516</v>
      </c>
      <c r="B282" s="30"/>
      <c r="C282" s="30"/>
      <c r="D282" s="5" t="s">
        <v>40</v>
      </c>
      <c r="E282" s="5">
        <v>426.83702999999997</v>
      </c>
      <c r="F282" s="14">
        <v>426.83702999999997</v>
      </c>
      <c r="G282" s="14">
        <f t="shared" si="122"/>
        <v>343.8949</v>
      </c>
      <c r="H282" s="14">
        <v>169.8923</v>
      </c>
      <c r="I282" s="14">
        <v>162.6133</v>
      </c>
      <c r="J282" s="14">
        <v>0.9379</v>
      </c>
      <c r="K282" s="14">
        <v>1.2304</v>
      </c>
      <c r="L282" s="14">
        <v>9.221</v>
      </c>
      <c r="M282" s="14">
        <f t="shared" si="123"/>
        <v>57.879999999999995</v>
      </c>
      <c r="N282" s="14">
        <v>0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0</v>
      </c>
      <c r="AC282" s="14">
        <v>0</v>
      </c>
      <c r="AD282" s="14">
        <v>0</v>
      </c>
      <c r="AE282" s="14">
        <v>0</v>
      </c>
      <c r="AF282" s="14">
        <v>19.2</v>
      </c>
      <c r="AG282" s="14">
        <v>38.68</v>
      </c>
      <c r="AH282" s="29">
        <v>0</v>
      </c>
      <c r="AI282" s="29">
        <v>19.2</v>
      </c>
      <c r="AJ282" s="29">
        <v>38.68</v>
      </c>
      <c r="AK282" s="29">
        <v>0</v>
      </c>
      <c r="AL282" s="29">
        <v>0</v>
      </c>
      <c r="AM282" s="29">
        <v>0</v>
      </c>
      <c r="AN282" s="29">
        <v>0</v>
      </c>
      <c r="AO282" s="29">
        <v>25.06213</v>
      </c>
      <c r="AP282" s="29">
        <v>0</v>
      </c>
      <c r="AQ282" s="29">
        <f t="shared" si="124"/>
        <v>0</v>
      </c>
      <c r="AR282" s="29">
        <v>0</v>
      </c>
      <c r="AS282" s="29">
        <f t="shared" si="125"/>
        <v>0</v>
      </c>
      <c r="AT282" s="29">
        <v>0</v>
      </c>
      <c r="AU282" s="29">
        <f t="shared" si="126"/>
        <v>0</v>
      </c>
      <c r="AV282" s="29"/>
      <c r="AW282" s="29">
        <v>0</v>
      </c>
      <c r="AX282" s="29">
        <f t="shared" si="127"/>
        <v>0</v>
      </c>
      <c r="AY282" s="29">
        <v>0</v>
      </c>
    </row>
    <row r="283" spans="1:51" ht="13.5" customHeight="1">
      <c r="A283" s="30" t="s">
        <v>517</v>
      </c>
      <c r="B283" s="30"/>
      <c r="C283" s="30"/>
      <c r="D283" s="5" t="s">
        <v>42</v>
      </c>
      <c r="E283" s="5">
        <v>4</v>
      </c>
      <c r="F283" s="14">
        <v>4</v>
      </c>
      <c r="G283" s="14">
        <f t="shared" si="122"/>
        <v>0</v>
      </c>
      <c r="H283" s="14">
        <v>0</v>
      </c>
      <c r="I283" s="14">
        <v>0</v>
      </c>
      <c r="J283" s="14">
        <v>0</v>
      </c>
      <c r="K283" s="14">
        <v>0</v>
      </c>
      <c r="L283" s="14">
        <v>0</v>
      </c>
      <c r="M283" s="14">
        <f t="shared" si="123"/>
        <v>4</v>
      </c>
      <c r="N283" s="14">
        <v>0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4</v>
      </c>
      <c r="AH283" s="29">
        <v>0</v>
      </c>
      <c r="AI283" s="29">
        <v>0</v>
      </c>
      <c r="AJ283" s="29">
        <v>4</v>
      </c>
      <c r="AK283" s="29">
        <v>0</v>
      </c>
      <c r="AL283" s="29">
        <v>0</v>
      </c>
      <c r="AM283" s="29">
        <v>0</v>
      </c>
      <c r="AN283" s="29">
        <v>0</v>
      </c>
      <c r="AO283" s="29">
        <v>0</v>
      </c>
      <c r="AP283" s="29">
        <v>0</v>
      </c>
      <c r="AQ283" s="29">
        <f t="shared" si="124"/>
        <v>0</v>
      </c>
      <c r="AR283" s="29">
        <v>0</v>
      </c>
      <c r="AS283" s="29">
        <f t="shared" si="125"/>
        <v>0</v>
      </c>
      <c r="AT283" s="29">
        <v>0</v>
      </c>
      <c r="AU283" s="29">
        <f t="shared" si="126"/>
        <v>0</v>
      </c>
      <c r="AV283" s="29"/>
      <c r="AW283" s="29">
        <v>0</v>
      </c>
      <c r="AX283" s="29">
        <f t="shared" si="127"/>
        <v>0</v>
      </c>
      <c r="AY283" s="29">
        <v>0</v>
      </c>
    </row>
    <row r="284" spans="1:51" ht="13.5" customHeight="1">
      <c r="A284" s="30" t="s">
        <v>518</v>
      </c>
      <c r="B284" s="30"/>
      <c r="C284" s="30"/>
      <c r="D284" s="5" t="s">
        <v>519</v>
      </c>
      <c r="E284" s="5">
        <v>290.44</v>
      </c>
      <c r="F284" s="14">
        <v>290.44</v>
      </c>
      <c r="G284" s="14">
        <f t="shared" si="122"/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f t="shared" si="123"/>
        <v>290.44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290.44</v>
      </c>
      <c r="AH284" s="29">
        <v>0</v>
      </c>
      <c r="AI284" s="29">
        <v>0</v>
      </c>
      <c r="AJ284" s="29">
        <v>290.44</v>
      </c>
      <c r="AK284" s="29">
        <v>0</v>
      </c>
      <c r="AL284" s="29">
        <v>0</v>
      </c>
      <c r="AM284" s="29">
        <v>0</v>
      </c>
      <c r="AN284" s="29">
        <v>0</v>
      </c>
      <c r="AO284" s="29">
        <v>0</v>
      </c>
      <c r="AP284" s="29">
        <v>0</v>
      </c>
      <c r="AQ284" s="29">
        <f t="shared" si="124"/>
        <v>0</v>
      </c>
      <c r="AR284" s="29">
        <v>0</v>
      </c>
      <c r="AS284" s="29">
        <f t="shared" si="125"/>
        <v>0</v>
      </c>
      <c r="AT284" s="29">
        <v>0</v>
      </c>
      <c r="AU284" s="29">
        <f t="shared" si="126"/>
        <v>0</v>
      </c>
      <c r="AV284" s="29"/>
      <c r="AW284" s="29">
        <v>0</v>
      </c>
      <c r="AX284" s="29">
        <f t="shared" si="127"/>
        <v>0</v>
      </c>
      <c r="AY284" s="29">
        <v>0</v>
      </c>
    </row>
    <row r="285" spans="1:51" ht="13.5" customHeight="1">
      <c r="A285" s="30" t="s">
        <v>520</v>
      </c>
      <c r="B285" s="30"/>
      <c r="C285" s="30"/>
      <c r="D285" s="5" t="s">
        <v>521</v>
      </c>
      <c r="E285" s="5">
        <v>11</v>
      </c>
      <c r="F285" s="14">
        <v>11</v>
      </c>
      <c r="G285" s="14">
        <f t="shared" si="122"/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f t="shared" si="123"/>
        <v>11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11</v>
      </c>
      <c r="AH285" s="29">
        <v>0</v>
      </c>
      <c r="AI285" s="29">
        <v>0</v>
      </c>
      <c r="AJ285" s="29">
        <v>11</v>
      </c>
      <c r="AK285" s="29">
        <v>0</v>
      </c>
      <c r="AL285" s="29">
        <v>0</v>
      </c>
      <c r="AM285" s="29">
        <v>0</v>
      </c>
      <c r="AN285" s="29">
        <v>0</v>
      </c>
      <c r="AO285" s="29">
        <v>0</v>
      </c>
      <c r="AP285" s="29">
        <v>0</v>
      </c>
      <c r="AQ285" s="29">
        <f t="shared" si="124"/>
        <v>0</v>
      </c>
      <c r="AR285" s="29">
        <v>0</v>
      </c>
      <c r="AS285" s="29">
        <f t="shared" si="125"/>
        <v>0</v>
      </c>
      <c r="AT285" s="29">
        <v>0</v>
      </c>
      <c r="AU285" s="29">
        <f t="shared" si="126"/>
        <v>0</v>
      </c>
      <c r="AV285" s="29"/>
      <c r="AW285" s="29">
        <v>0</v>
      </c>
      <c r="AX285" s="29">
        <f t="shared" si="127"/>
        <v>0</v>
      </c>
      <c r="AY285" s="29">
        <v>0</v>
      </c>
    </row>
    <row r="286" spans="1:51" ht="13.5" customHeight="1">
      <c r="A286" s="30" t="s">
        <v>522</v>
      </c>
      <c r="B286" s="30"/>
      <c r="C286" s="30"/>
      <c r="D286" s="5" t="s">
        <v>523</v>
      </c>
      <c r="E286" s="5">
        <v>69</v>
      </c>
      <c r="F286" s="14">
        <v>69</v>
      </c>
      <c r="G286" s="14">
        <f t="shared" si="122"/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f t="shared" si="123"/>
        <v>69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69</v>
      </c>
      <c r="AH286" s="29">
        <v>0</v>
      </c>
      <c r="AI286" s="29">
        <v>0</v>
      </c>
      <c r="AJ286" s="29">
        <v>69</v>
      </c>
      <c r="AK286" s="29">
        <v>0</v>
      </c>
      <c r="AL286" s="29">
        <v>0</v>
      </c>
      <c r="AM286" s="29">
        <v>0</v>
      </c>
      <c r="AN286" s="29">
        <v>0</v>
      </c>
      <c r="AO286" s="29">
        <v>0</v>
      </c>
      <c r="AP286" s="29">
        <v>0</v>
      </c>
      <c r="AQ286" s="29">
        <f t="shared" si="124"/>
        <v>0</v>
      </c>
      <c r="AR286" s="29">
        <v>0</v>
      </c>
      <c r="AS286" s="29">
        <f t="shared" si="125"/>
        <v>0</v>
      </c>
      <c r="AT286" s="29">
        <v>0</v>
      </c>
      <c r="AU286" s="29">
        <f t="shared" si="126"/>
        <v>0</v>
      </c>
      <c r="AV286" s="29"/>
      <c r="AW286" s="29">
        <v>0</v>
      </c>
      <c r="AX286" s="29">
        <f t="shared" si="127"/>
        <v>0</v>
      </c>
      <c r="AY286" s="29">
        <v>0</v>
      </c>
    </row>
    <row r="287" spans="1:51" ht="13.5" customHeight="1">
      <c r="A287" s="30" t="s">
        <v>524</v>
      </c>
      <c r="B287" s="30"/>
      <c r="C287" s="30"/>
      <c r="D287" s="5" t="s">
        <v>525</v>
      </c>
      <c r="E287" s="5">
        <v>64</v>
      </c>
      <c r="F287" s="14">
        <v>64</v>
      </c>
      <c r="G287" s="14">
        <f t="shared" si="122"/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f t="shared" si="123"/>
        <v>64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64</v>
      </c>
      <c r="AH287" s="29">
        <v>0</v>
      </c>
      <c r="AI287" s="29">
        <v>0</v>
      </c>
      <c r="AJ287" s="29">
        <v>64</v>
      </c>
      <c r="AK287" s="29">
        <v>0</v>
      </c>
      <c r="AL287" s="29">
        <v>0</v>
      </c>
      <c r="AM287" s="29">
        <v>0</v>
      </c>
      <c r="AN287" s="29">
        <v>0</v>
      </c>
      <c r="AO287" s="29">
        <v>0</v>
      </c>
      <c r="AP287" s="29">
        <v>0</v>
      </c>
      <c r="AQ287" s="29">
        <f t="shared" si="124"/>
        <v>0</v>
      </c>
      <c r="AR287" s="29">
        <v>0</v>
      </c>
      <c r="AS287" s="29">
        <f t="shared" si="125"/>
        <v>0</v>
      </c>
      <c r="AT287" s="29">
        <v>0</v>
      </c>
      <c r="AU287" s="29">
        <f t="shared" si="126"/>
        <v>0</v>
      </c>
      <c r="AV287" s="29"/>
      <c r="AW287" s="29">
        <v>0</v>
      </c>
      <c r="AX287" s="29">
        <f t="shared" si="127"/>
        <v>0</v>
      </c>
      <c r="AY287" s="29">
        <v>0</v>
      </c>
    </row>
    <row r="288" spans="1:51" ht="13.5" customHeight="1">
      <c r="A288" s="30" t="s">
        <v>526</v>
      </c>
      <c r="B288" s="30"/>
      <c r="C288" s="30"/>
      <c r="D288" s="5" t="s">
        <v>527</v>
      </c>
      <c r="E288" s="5">
        <v>17</v>
      </c>
      <c r="F288" s="14">
        <v>17</v>
      </c>
      <c r="G288" s="14">
        <f t="shared" si="122"/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f t="shared" si="123"/>
        <v>17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0</v>
      </c>
      <c r="Y288" s="14">
        <v>0</v>
      </c>
      <c r="Z288" s="14">
        <v>0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17</v>
      </c>
      <c r="AH288" s="29">
        <v>0</v>
      </c>
      <c r="AI288" s="29">
        <v>0</v>
      </c>
      <c r="AJ288" s="29">
        <v>17</v>
      </c>
      <c r="AK288" s="29">
        <v>0</v>
      </c>
      <c r="AL288" s="29">
        <v>0</v>
      </c>
      <c r="AM288" s="29">
        <v>0</v>
      </c>
      <c r="AN288" s="29">
        <v>0</v>
      </c>
      <c r="AO288" s="29">
        <v>0</v>
      </c>
      <c r="AP288" s="29">
        <v>0</v>
      </c>
      <c r="AQ288" s="29">
        <f t="shared" si="124"/>
        <v>0</v>
      </c>
      <c r="AR288" s="29">
        <v>0</v>
      </c>
      <c r="AS288" s="29">
        <f t="shared" si="125"/>
        <v>0</v>
      </c>
      <c r="AT288" s="29">
        <v>0</v>
      </c>
      <c r="AU288" s="29">
        <f t="shared" si="126"/>
        <v>0</v>
      </c>
      <c r="AV288" s="29"/>
      <c r="AW288" s="29">
        <v>0</v>
      </c>
      <c r="AX288" s="29">
        <f t="shared" si="127"/>
        <v>0</v>
      </c>
      <c r="AY288" s="29">
        <v>0</v>
      </c>
    </row>
    <row r="289" spans="1:51" ht="13.5" customHeight="1">
      <c r="A289" s="30" t="s">
        <v>528</v>
      </c>
      <c r="B289" s="30"/>
      <c r="C289" s="30"/>
      <c r="D289" s="5" t="s">
        <v>529</v>
      </c>
      <c r="E289" s="5">
        <v>298</v>
      </c>
      <c r="F289" s="14">
        <v>298</v>
      </c>
      <c r="G289" s="14">
        <f t="shared" si="122"/>
        <v>0.9739</v>
      </c>
      <c r="H289" s="14">
        <v>0.4739</v>
      </c>
      <c r="I289" s="14">
        <v>0.5</v>
      </c>
      <c r="J289" s="14">
        <v>0</v>
      </c>
      <c r="K289" s="14">
        <v>0</v>
      </c>
      <c r="L289" s="14">
        <v>0</v>
      </c>
      <c r="M289" s="14">
        <f t="shared" si="123"/>
        <v>297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297</v>
      </c>
      <c r="AH289" s="29">
        <v>0</v>
      </c>
      <c r="AI289" s="29">
        <v>0</v>
      </c>
      <c r="AJ289" s="29">
        <v>297</v>
      </c>
      <c r="AK289" s="29">
        <v>0</v>
      </c>
      <c r="AL289" s="29">
        <v>0</v>
      </c>
      <c r="AM289" s="29">
        <v>0</v>
      </c>
      <c r="AN289" s="29">
        <v>0</v>
      </c>
      <c r="AO289" s="29">
        <v>0</v>
      </c>
      <c r="AP289" s="29">
        <v>0</v>
      </c>
      <c r="AQ289" s="29">
        <f t="shared" si="124"/>
        <v>0</v>
      </c>
      <c r="AR289" s="29">
        <v>0</v>
      </c>
      <c r="AS289" s="29">
        <f t="shared" si="125"/>
        <v>0</v>
      </c>
      <c r="AT289" s="29">
        <v>0</v>
      </c>
      <c r="AU289" s="29">
        <f t="shared" si="126"/>
        <v>0</v>
      </c>
      <c r="AV289" s="29"/>
      <c r="AW289" s="29">
        <v>0</v>
      </c>
      <c r="AX289" s="29">
        <f t="shared" si="127"/>
        <v>0</v>
      </c>
      <c r="AY289" s="29">
        <v>0</v>
      </c>
    </row>
    <row r="290" spans="1:51" ht="13.5" customHeight="1">
      <c r="A290" s="30" t="s">
        <v>530</v>
      </c>
      <c r="B290" s="30"/>
      <c r="C290" s="30"/>
      <c r="D290" s="5" t="s">
        <v>531</v>
      </c>
      <c r="E290" s="5">
        <v>802.94</v>
      </c>
      <c r="F290" s="14">
        <f>SUM(F291:F292)</f>
        <v>802.94</v>
      </c>
      <c r="G290" s="14">
        <f t="shared" si="122"/>
        <v>0</v>
      </c>
      <c r="H290" s="14">
        <f>SUM(H291:H292)</f>
        <v>0</v>
      </c>
      <c r="I290" s="14">
        <f>SUM(I291:I292)</f>
        <v>0</v>
      </c>
      <c r="J290" s="14">
        <f>SUM(J291:J292)</f>
        <v>0</v>
      </c>
      <c r="K290" s="14">
        <f>SUM(K291:K292)</f>
        <v>0</v>
      </c>
      <c r="L290" s="14">
        <f>SUM(L291:L292)</f>
        <v>0</v>
      </c>
      <c r="M290" s="14">
        <f t="shared" si="123"/>
        <v>802.94</v>
      </c>
      <c r="N290" s="14">
        <f aca="true" t="shared" si="134" ref="N290:AG290">SUM(N291:N292)</f>
        <v>0</v>
      </c>
      <c r="O290" s="14">
        <f t="shared" si="134"/>
        <v>0</v>
      </c>
      <c r="P290" s="14">
        <f t="shared" si="134"/>
        <v>0</v>
      </c>
      <c r="Q290" s="14">
        <f t="shared" si="134"/>
        <v>0</v>
      </c>
      <c r="R290" s="14">
        <f t="shared" si="134"/>
        <v>0</v>
      </c>
      <c r="S290" s="14">
        <f t="shared" si="134"/>
        <v>0</v>
      </c>
      <c r="T290" s="14">
        <f t="shared" si="134"/>
        <v>0</v>
      </c>
      <c r="U290" s="14">
        <f t="shared" si="134"/>
        <v>0</v>
      </c>
      <c r="V290" s="14">
        <f t="shared" si="134"/>
        <v>0</v>
      </c>
      <c r="W290" s="14">
        <f t="shared" si="134"/>
        <v>0</v>
      </c>
      <c r="X290" s="14">
        <f t="shared" si="134"/>
        <v>0</v>
      </c>
      <c r="Y290" s="14">
        <f t="shared" si="134"/>
        <v>0</v>
      </c>
      <c r="Z290" s="14">
        <f t="shared" si="134"/>
        <v>0</v>
      </c>
      <c r="AA290" s="14">
        <f t="shared" si="134"/>
        <v>0</v>
      </c>
      <c r="AB290" s="14">
        <f t="shared" si="134"/>
        <v>0</v>
      </c>
      <c r="AC290" s="14">
        <f t="shared" si="134"/>
        <v>0</v>
      </c>
      <c r="AD290" s="14">
        <f t="shared" si="134"/>
        <v>0</v>
      </c>
      <c r="AE290" s="14">
        <f t="shared" si="134"/>
        <v>0</v>
      </c>
      <c r="AF290" s="14">
        <f t="shared" si="134"/>
        <v>0</v>
      </c>
      <c r="AG290" s="14">
        <f t="shared" si="134"/>
        <v>802.94</v>
      </c>
      <c r="AH290" s="29">
        <v>0</v>
      </c>
      <c r="AI290" s="29">
        <v>0</v>
      </c>
      <c r="AJ290" s="29">
        <v>802.94</v>
      </c>
      <c r="AK290" s="29">
        <f aca="true" t="shared" si="135" ref="AK290:AP290">SUM(AK291:AK292)</f>
        <v>0</v>
      </c>
      <c r="AL290" s="29">
        <f t="shared" si="135"/>
        <v>0</v>
      </c>
      <c r="AM290" s="29">
        <f t="shared" si="135"/>
        <v>0</v>
      </c>
      <c r="AN290" s="29">
        <f t="shared" si="135"/>
        <v>0</v>
      </c>
      <c r="AO290" s="29">
        <f t="shared" si="135"/>
        <v>0</v>
      </c>
      <c r="AP290" s="29">
        <f t="shared" si="135"/>
        <v>0</v>
      </c>
      <c r="AQ290" s="29">
        <f t="shared" si="124"/>
        <v>0</v>
      </c>
      <c r="AR290" s="29">
        <f>SUM(AR291:AR292)</f>
        <v>0</v>
      </c>
      <c r="AS290" s="29">
        <f t="shared" si="125"/>
        <v>0</v>
      </c>
      <c r="AT290" s="29">
        <f>SUM(AT291:AT292)</f>
        <v>0</v>
      </c>
      <c r="AU290" s="29">
        <f t="shared" si="126"/>
        <v>0</v>
      </c>
      <c r="AV290" s="29"/>
      <c r="AW290" s="29">
        <f>SUM(AW291:AW292)</f>
        <v>0</v>
      </c>
      <c r="AX290" s="29">
        <f t="shared" si="127"/>
        <v>0</v>
      </c>
      <c r="AY290" s="29">
        <f>SUM(AY291:AY292)</f>
        <v>0</v>
      </c>
    </row>
    <row r="291" spans="1:51" ht="13.5" customHeight="1">
      <c r="A291" s="30" t="s">
        <v>532</v>
      </c>
      <c r="B291" s="30"/>
      <c r="C291" s="30"/>
      <c r="D291" s="5" t="s">
        <v>533</v>
      </c>
      <c r="E291" s="5">
        <v>743</v>
      </c>
      <c r="F291" s="14">
        <v>743</v>
      </c>
      <c r="G291" s="14">
        <f t="shared" si="122"/>
        <v>0</v>
      </c>
      <c r="H291" s="14">
        <v>0</v>
      </c>
      <c r="I291" s="14">
        <v>0</v>
      </c>
      <c r="J291" s="14">
        <v>0</v>
      </c>
      <c r="K291" s="14">
        <v>0</v>
      </c>
      <c r="L291" s="14">
        <v>0</v>
      </c>
      <c r="M291" s="14">
        <f t="shared" si="123"/>
        <v>743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743</v>
      </c>
      <c r="AH291" s="29">
        <v>0</v>
      </c>
      <c r="AI291" s="29">
        <v>0</v>
      </c>
      <c r="AJ291" s="29">
        <v>743</v>
      </c>
      <c r="AK291" s="29">
        <v>0</v>
      </c>
      <c r="AL291" s="29">
        <v>0</v>
      </c>
      <c r="AM291" s="29">
        <v>0</v>
      </c>
      <c r="AN291" s="29">
        <v>0</v>
      </c>
      <c r="AO291" s="29">
        <v>0</v>
      </c>
      <c r="AP291" s="29">
        <v>0</v>
      </c>
      <c r="AQ291" s="29">
        <f t="shared" si="124"/>
        <v>0</v>
      </c>
      <c r="AR291" s="29">
        <v>0</v>
      </c>
      <c r="AS291" s="29">
        <f t="shared" si="125"/>
        <v>0</v>
      </c>
      <c r="AT291" s="29">
        <v>0</v>
      </c>
      <c r="AU291" s="29">
        <f t="shared" si="126"/>
        <v>0</v>
      </c>
      <c r="AV291" s="29"/>
      <c r="AW291" s="29">
        <v>0</v>
      </c>
      <c r="AX291" s="29">
        <f t="shared" si="127"/>
        <v>0</v>
      </c>
      <c r="AY291" s="29">
        <v>0</v>
      </c>
    </row>
    <row r="292" spans="1:51" ht="13.5" customHeight="1">
      <c r="A292" s="30" t="s">
        <v>534</v>
      </c>
      <c r="B292" s="30"/>
      <c r="C292" s="30"/>
      <c r="D292" s="5" t="s">
        <v>535</v>
      </c>
      <c r="E292" s="5">
        <v>59.94</v>
      </c>
      <c r="F292" s="14">
        <v>59.94</v>
      </c>
      <c r="G292" s="14">
        <f t="shared" si="122"/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f t="shared" si="123"/>
        <v>59.94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59.94</v>
      </c>
      <c r="AH292" s="29">
        <v>0</v>
      </c>
      <c r="AI292" s="29">
        <v>0</v>
      </c>
      <c r="AJ292" s="29">
        <v>59.94</v>
      </c>
      <c r="AK292" s="29">
        <v>0</v>
      </c>
      <c r="AL292" s="29">
        <v>0</v>
      </c>
      <c r="AM292" s="29">
        <v>0</v>
      </c>
      <c r="AN292" s="29">
        <v>0</v>
      </c>
      <c r="AO292" s="29">
        <v>0</v>
      </c>
      <c r="AP292" s="29">
        <v>0</v>
      </c>
      <c r="AQ292" s="29">
        <f t="shared" si="124"/>
        <v>0</v>
      </c>
      <c r="AR292" s="29">
        <v>0</v>
      </c>
      <c r="AS292" s="29">
        <f t="shared" si="125"/>
        <v>0</v>
      </c>
      <c r="AT292" s="29">
        <v>0</v>
      </c>
      <c r="AU292" s="29">
        <f t="shared" si="126"/>
        <v>0</v>
      </c>
      <c r="AV292" s="29"/>
      <c r="AW292" s="29">
        <v>0</v>
      </c>
      <c r="AX292" s="29">
        <f t="shared" si="127"/>
        <v>0</v>
      </c>
      <c r="AY292" s="29">
        <v>0</v>
      </c>
    </row>
    <row r="293" spans="1:51" ht="13.5" customHeight="1">
      <c r="A293" s="30" t="s">
        <v>536</v>
      </c>
      <c r="B293" s="30"/>
      <c r="C293" s="30"/>
      <c r="D293" s="5" t="s">
        <v>537</v>
      </c>
      <c r="E293" s="5">
        <v>12384.860668000001</v>
      </c>
      <c r="F293" s="14">
        <f>SUM(F294:F295)</f>
        <v>12384.860668000001</v>
      </c>
      <c r="G293" s="14">
        <f t="shared" si="122"/>
        <v>0</v>
      </c>
      <c r="H293" s="14">
        <f>SUM(H294:H295)</f>
        <v>0</v>
      </c>
      <c r="I293" s="14">
        <f>SUM(I294:I295)</f>
        <v>0</v>
      </c>
      <c r="J293" s="14">
        <f>SUM(J294:J295)</f>
        <v>0</v>
      </c>
      <c r="K293" s="14">
        <f>SUM(K294:K295)</f>
        <v>0</v>
      </c>
      <c r="L293" s="14">
        <f>SUM(L294:L295)</f>
        <v>0</v>
      </c>
      <c r="M293" s="14">
        <f t="shared" si="123"/>
        <v>0</v>
      </c>
      <c r="N293" s="14">
        <f aca="true" t="shared" si="136" ref="N293:AG293">SUM(N294:N295)</f>
        <v>0</v>
      </c>
      <c r="O293" s="14">
        <f t="shared" si="136"/>
        <v>0</v>
      </c>
      <c r="P293" s="14">
        <f t="shared" si="136"/>
        <v>0</v>
      </c>
      <c r="Q293" s="14">
        <f t="shared" si="136"/>
        <v>0</v>
      </c>
      <c r="R293" s="14">
        <f t="shared" si="136"/>
        <v>0</v>
      </c>
      <c r="S293" s="14">
        <f t="shared" si="136"/>
        <v>0</v>
      </c>
      <c r="T293" s="14">
        <f t="shared" si="136"/>
        <v>0</v>
      </c>
      <c r="U293" s="14">
        <f t="shared" si="136"/>
        <v>0</v>
      </c>
      <c r="V293" s="14">
        <f t="shared" si="136"/>
        <v>0</v>
      </c>
      <c r="W293" s="14">
        <f t="shared" si="136"/>
        <v>0</v>
      </c>
      <c r="X293" s="14">
        <f t="shared" si="136"/>
        <v>0</v>
      </c>
      <c r="Y293" s="14">
        <f t="shared" si="136"/>
        <v>0</v>
      </c>
      <c r="Z293" s="14">
        <f t="shared" si="136"/>
        <v>0</v>
      </c>
      <c r="AA293" s="14">
        <f t="shared" si="136"/>
        <v>0</v>
      </c>
      <c r="AB293" s="14">
        <f t="shared" si="136"/>
        <v>0</v>
      </c>
      <c r="AC293" s="14">
        <f t="shared" si="136"/>
        <v>0</v>
      </c>
      <c r="AD293" s="14">
        <f t="shared" si="136"/>
        <v>0</v>
      </c>
      <c r="AE293" s="14">
        <f t="shared" si="136"/>
        <v>0</v>
      </c>
      <c r="AF293" s="14">
        <f t="shared" si="136"/>
        <v>0</v>
      </c>
      <c r="AG293" s="14">
        <f t="shared" si="136"/>
        <v>0</v>
      </c>
      <c r="AH293" s="29">
        <v>0</v>
      </c>
      <c r="AI293" s="29">
        <v>0</v>
      </c>
      <c r="AJ293" s="29">
        <v>0</v>
      </c>
      <c r="AK293" s="29">
        <f aca="true" t="shared" si="137" ref="AK293:AP293">SUM(AK294:AK295)</f>
        <v>12384.860668000001</v>
      </c>
      <c r="AL293" s="29">
        <f t="shared" si="137"/>
        <v>0</v>
      </c>
      <c r="AM293" s="29">
        <f t="shared" si="137"/>
        <v>0</v>
      </c>
      <c r="AN293" s="29">
        <f t="shared" si="137"/>
        <v>0</v>
      </c>
      <c r="AO293" s="29">
        <f t="shared" si="137"/>
        <v>0</v>
      </c>
      <c r="AP293" s="29">
        <f t="shared" si="137"/>
        <v>0</v>
      </c>
      <c r="AQ293" s="29">
        <f t="shared" si="124"/>
        <v>0</v>
      </c>
      <c r="AR293" s="29">
        <f>SUM(AR294:AR295)</f>
        <v>0</v>
      </c>
      <c r="AS293" s="29">
        <f t="shared" si="125"/>
        <v>0</v>
      </c>
      <c r="AT293" s="29">
        <f>SUM(AT294:AT295)</f>
        <v>0</v>
      </c>
      <c r="AU293" s="29">
        <f t="shared" si="126"/>
        <v>0</v>
      </c>
      <c r="AV293" s="29"/>
      <c r="AW293" s="29">
        <f>SUM(AW294:AW295)</f>
        <v>0</v>
      </c>
      <c r="AX293" s="29">
        <f t="shared" si="127"/>
        <v>0</v>
      </c>
      <c r="AY293" s="29">
        <f>SUM(AY294:AY295)</f>
        <v>0</v>
      </c>
    </row>
    <row r="294" spans="1:51" ht="13.5" customHeight="1">
      <c r="A294" s="30" t="s">
        <v>538</v>
      </c>
      <c r="B294" s="30"/>
      <c r="C294" s="30"/>
      <c r="D294" s="5" t="s">
        <v>539</v>
      </c>
      <c r="E294" s="5">
        <v>7029.860668000001</v>
      </c>
      <c r="F294" s="14">
        <v>7029.860668000001</v>
      </c>
      <c r="G294" s="14">
        <f t="shared" si="122"/>
        <v>0</v>
      </c>
      <c r="H294" s="14">
        <v>0</v>
      </c>
      <c r="I294" s="14">
        <v>0</v>
      </c>
      <c r="J294" s="14">
        <v>0</v>
      </c>
      <c r="K294" s="14">
        <v>0</v>
      </c>
      <c r="L294" s="14">
        <v>0</v>
      </c>
      <c r="M294" s="14">
        <f t="shared" si="123"/>
        <v>0</v>
      </c>
      <c r="N294" s="14">
        <v>0</v>
      </c>
      <c r="O294" s="14">
        <v>0</v>
      </c>
      <c r="P294" s="14">
        <v>0</v>
      </c>
      <c r="Q294" s="14">
        <v>0</v>
      </c>
      <c r="R294" s="14">
        <v>0</v>
      </c>
      <c r="S294" s="14">
        <v>0</v>
      </c>
      <c r="T294" s="14">
        <v>0</v>
      </c>
      <c r="U294" s="14">
        <v>0</v>
      </c>
      <c r="V294" s="14">
        <v>0</v>
      </c>
      <c r="W294" s="14">
        <v>0</v>
      </c>
      <c r="X294" s="14">
        <v>0</v>
      </c>
      <c r="Y294" s="14">
        <v>0</v>
      </c>
      <c r="Z294" s="14">
        <v>0</v>
      </c>
      <c r="AA294" s="14">
        <v>0</v>
      </c>
      <c r="AB294" s="14">
        <v>0</v>
      </c>
      <c r="AC294" s="14">
        <v>0</v>
      </c>
      <c r="AD294" s="14">
        <v>0</v>
      </c>
      <c r="AE294" s="14">
        <v>0</v>
      </c>
      <c r="AF294" s="14">
        <v>0</v>
      </c>
      <c r="AG294" s="14">
        <v>0</v>
      </c>
      <c r="AH294" s="29">
        <v>0</v>
      </c>
      <c r="AI294" s="29">
        <v>0</v>
      </c>
      <c r="AJ294" s="29">
        <v>0</v>
      </c>
      <c r="AK294" s="29">
        <v>7029.860668000001</v>
      </c>
      <c r="AL294" s="29">
        <v>0</v>
      </c>
      <c r="AM294" s="29">
        <v>0</v>
      </c>
      <c r="AN294" s="29">
        <v>0</v>
      </c>
      <c r="AO294" s="29">
        <v>0</v>
      </c>
      <c r="AP294" s="29">
        <v>0</v>
      </c>
      <c r="AQ294" s="29">
        <f t="shared" si="124"/>
        <v>0</v>
      </c>
      <c r="AR294" s="29">
        <v>0</v>
      </c>
      <c r="AS294" s="29">
        <f t="shared" si="125"/>
        <v>0</v>
      </c>
      <c r="AT294" s="29">
        <v>0</v>
      </c>
      <c r="AU294" s="29">
        <f t="shared" si="126"/>
        <v>0</v>
      </c>
      <c r="AV294" s="29"/>
      <c r="AW294" s="29">
        <v>0</v>
      </c>
      <c r="AX294" s="29">
        <f t="shared" si="127"/>
        <v>0</v>
      </c>
      <c r="AY294" s="29">
        <v>0</v>
      </c>
    </row>
    <row r="295" spans="1:51" ht="13.5" customHeight="1">
      <c r="A295" s="30" t="s">
        <v>540</v>
      </c>
      <c r="B295" s="30"/>
      <c r="C295" s="30"/>
      <c r="D295" s="5" t="s">
        <v>541</v>
      </c>
      <c r="E295" s="5">
        <v>5355</v>
      </c>
      <c r="F295" s="14">
        <v>5355</v>
      </c>
      <c r="G295" s="14">
        <f t="shared" si="122"/>
        <v>0</v>
      </c>
      <c r="H295" s="14">
        <v>0</v>
      </c>
      <c r="I295" s="14">
        <v>0</v>
      </c>
      <c r="J295" s="14">
        <v>0</v>
      </c>
      <c r="K295" s="14">
        <v>0</v>
      </c>
      <c r="L295" s="14">
        <v>0</v>
      </c>
      <c r="M295" s="14">
        <f t="shared" si="123"/>
        <v>0</v>
      </c>
      <c r="N295" s="14">
        <v>0</v>
      </c>
      <c r="O295" s="14">
        <v>0</v>
      </c>
      <c r="P295" s="14">
        <v>0</v>
      </c>
      <c r="Q295" s="14">
        <v>0</v>
      </c>
      <c r="R295" s="14">
        <v>0</v>
      </c>
      <c r="S295" s="14">
        <v>0</v>
      </c>
      <c r="T295" s="14">
        <v>0</v>
      </c>
      <c r="U295" s="14">
        <v>0</v>
      </c>
      <c r="V295" s="14">
        <v>0</v>
      </c>
      <c r="W295" s="14">
        <v>0</v>
      </c>
      <c r="X295" s="14">
        <v>0</v>
      </c>
      <c r="Y295" s="14">
        <v>0</v>
      </c>
      <c r="Z295" s="14">
        <v>0</v>
      </c>
      <c r="AA295" s="14">
        <v>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29">
        <v>0</v>
      </c>
      <c r="AI295" s="29">
        <v>0</v>
      </c>
      <c r="AJ295" s="29">
        <v>0</v>
      </c>
      <c r="AK295" s="29">
        <v>5355</v>
      </c>
      <c r="AL295" s="29">
        <v>0</v>
      </c>
      <c r="AM295" s="29">
        <v>0</v>
      </c>
      <c r="AN295" s="29">
        <v>0</v>
      </c>
      <c r="AO295" s="29">
        <v>0</v>
      </c>
      <c r="AP295" s="29">
        <v>0</v>
      </c>
      <c r="AQ295" s="29">
        <f t="shared" si="124"/>
        <v>0</v>
      </c>
      <c r="AR295" s="29">
        <v>0</v>
      </c>
      <c r="AS295" s="29">
        <f t="shared" si="125"/>
        <v>0</v>
      </c>
      <c r="AT295" s="29">
        <v>0</v>
      </c>
      <c r="AU295" s="29">
        <f t="shared" si="126"/>
        <v>0</v>
      </c>
      <c r="AV295" s="29"/>
      <c r="AW295" s="29">
        <v>0</v>
      </c>
      <c r="AX295" s="29">
        <f t="shared" si="127"/>
        <v>0</v>
      </c>
      <c r="AY295" s="29">
        <v>0</v>
      </c>
    </row>
    <row r="296" spans="1:51" ht="13.5" customHeight="1">
      <c r="A296" s="30" t="s">
        <v>542</v>
      </c>
      <c r="B296" s="30"/>
      <c r="C296" s="30"/>
      <c r="D296" s="5" t="s">
        <v>543</v>
      </c>
      <c r="E296" s="5">
        <v>2581.867486</v>
      </c>
      <c r="F296" s="14">
        <f>SUM(F297:F299)</f>
        <v>2581.867486</v>
      </c>
      <c r="G296" s="14">
        <f t="shared" si="122"/>
        <v>0</v>
      </c>
      <c r="H296" s="14">
        <f>SUM(H297:H299)</f>
        <v>0</v>
      </c>
      <c r="I296" s="14">
        <f>SUM(I297:I299)</f>
        <v>0</v>
      </c>
      <c r="J296" s="14">
        <f>SUM(J297:J299)</f>
        <v>0</v>
      </c>
      <c r="K296" s="14">
        <f>SUM(K297:K299)</f>
        <v>0</v>
      </c>
      <c r="L296" s="14">
        <f>SUM(L297:L299)</f>
        <v>0</v>
      </c>
      <c r="M296" s="14">
        <f t="shared" si="123"/>
        <v>2581.867486</v>
      </c>
      <c r="N296" s="14">
        <f aca="true" t="shared" si="138" ref="N296:AG296">SUM(N297:N299)</f>
        <v>0</v>
      </c>
      <c r="O296" s="14">
        <f t="shared" si="138"/>
        <v>0</v>
      </c>
      <c r="P296" s="14">
        <f t="shared" si="138"/>
        <v>0</v>
      </c>
      <c r="Q296" s="14">
        <f t="shared" si="138"/>
        <v>0</v>
      </c>
      <c r="R296" s="14">
        <f t="shared" si="138"/>
        <v>0</v>
      </c>
      <c r="S296" s="14">
        <f t="shared" si="138"/>
        <v>0</v>
      </c>
      <c r="T296" s="14">
        <f t="shared" si="138"/>
        <v>0</v>
      </c>
      <c r="U296" s="14">
        <f t="shared" si="138"/>
        <v>0</v>
      </c>
      <c r="V296" s="14">
        <f t="shared" si="138"/>
        <v>0</v>
      </c>
      <c r="W296" s="14">
        <f t="shared" si="138"/>
        <v>0</v>
      </c>
      <c r="X296" s="14">
        <f t="shared" si="138"/>
        <v>0</v>
      </c>
      <c r="Y296" s="14">
        <f t="shared" si="138"/>
        <v>0</v>
      </c>
      <c r="Z296" s="14">
        <f t="shared" si="138"/>
        <v>0</v>
      </c>
      <c r="AA296" s="14">
        <f t="shared" si="138"/>
        <v>0</v>
      </c>
      <c r="AB296" s="14">
        <f t="shared" si="138"/>
        <v>0</v>
      </c>
      <c r="AC296" s="14">
        <f t="shared" si="138"/>
        <v>0</v>
      </c>
      <c r="AD296" s="14">
        <f t="shared" si="138"/>
        <v>0</v>
      </c>
      <c r="AE296" s="14">
        <f t="shared" si="138"/>
        <v>0</v>
      </c>
      <c r="AF296" s="14">
        <f t="shared" si="138"/>
        <v>0</v>
      </c>
      <c r="AG296" s="14">
        <f t="shared" si="138"/>
        <v>2581.867486</v>
      </c>
      <c r="AH296" s="29">
        <v>0</v>
      </c>
      <c r="AI296" s="29">
        <v>0</v>
      </c>
      <c r="AJ296" s="29">
        <v>2581.867486</v>
      </c>
      <c r="AK296" s="29">
        <f aca="true" t="shared" si="139" ref="AK296:AP296">SUM(AK297:AK299)</f>
        <v>0</v>
      </c>
      <c r="AL296" s="29">
        <f t="shared" si="139"/>
        <v>0</v>
      </c>
      <c r="AM296" s="29">
        <f t="shared" si="139"/>
        <v>0</v>
      </c>
      <c r="AN296" s="29">
        <f t="shared" si="139"/>
        <v>0</v>
      </c>
      <c r="AO296" s="29">
        <f t="shared" si="139"/>
        <v>0</v>
      </c>
      <c r="AP296" s="29">
        <f t="shared" si="139"/>
        <v>0</v>
      </c>
      <c r="AQ296" s="29">
        <f t="shared" si="124"/>
        <v>0</v>
      </c>
      <c r="AR296" s="29">
        <f>SUM(AR297:AR299)</f>
        <v>0</v>
      </c>
      <c r="AS296" s="29">
        <f t="shared" si="125"/>
        <v>0</v>
      </c>
      <c r="AT296" s="29">
        <f>SUM(AT297:AT299)</f>
        <v>0</v>
      </c>
      <c r="AU296" s="29">
        <f t="shared" si="126"/>
        <v>0</v>
      </c>
      <c r="AV296" s="29"/>
      <c r="AW296" s="29">
        <f>SUM(AW297:AW299)</f>
        <v>0</v>
      </c>
      <c r="AX296" s="29">
        <f t="shared" si="127"/>
        <v>0</v>
      </c>
      <c r="AY296" s="29">
        <f>SUM(AY297:AY299)</f>
        <v>0</v>
      </c>
    </row>
    <row r="297" spans="1:51" ht="13.5" customHeight="1">
      <c r="A297" s="30" t="s">
        <v>544</v>
      </c>
      <c r="B297" s="30"/>
      <c r="C297" s="30"/>
      <c r="D297" s="5" t="s">
        <v>545</v>
      </c>
      <c r="E297" s="5">
        <v>137.867486</v>
      </c>
      <c r="F297" s="14">
        <v>137.867486</v>
      </c>
      <c r="G297" s="14">
        <f t="shared" si="122"/>
        <v>0</v>
      </c>
      <c r="H297" s="14">
        <v>0</v>
      </c>
      <c r="I297" s="14">
        <v>0</v>
      </c>
      <c r="J297" s="14">
        <v>0</v>
      </c>
      <c r="K297" s="14">
        <v>0</v>
      </c>
      <c r="L297" s="14">
        <v>0</v>
      </c>
      <c r="M297" s="14">
        <f t="shared" si="123"/>
        <v>137.867486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137.867486</v>
      </c>
      <c r="AH297" s="29">
        <v>0</v>
      </c>
      <c r="AI297" s="29">
        <v>0</v>
      </c>
      <c r="AJ297" s="29">
        <v>137.867486</v>
      </c>
      <c r="AK297" s="29">
        <v>0</v>
      </c>
      <c r="AL297" s="29">
        <v>0</v>
      </c>
      <c r="AM297" s="29">
        <v>0</v>
      </c>
      <c r="AN297" s="29">
        <v>0</v>
      </c>
      <c r="AO297" s="29">
        <v>0</v>
      </c>
      <c r="AP297" s="29">
        <v>0</v>
      </c>
      <c r="AQ297" s="29">
        <f t="shared" si="124"/>
        <v>0</v>
      </c>
      <c r="AR297" s="29">
        <v>0</v>
      </c>
      <c r="AS297" s="29">
        <f t="shared" si="125"/>
        <v>0</v>
      </c>
      <c r="AT297" s="29">
        <v>0</v>
      </c>
      <c r="AU297" s="29">
        <f t="shared" si="126"/>
        <v>0</v>
      </c>
      <c r="AV297" s="29"/>
      <c r="AW297" s="29">
        <v>0</v>
      </c>
      <c r="AX297" s="29">
        <f t="shared" si="127"/>
        <v>0</v>
      </c>
      <c r="AY297" s="29">
        <v>0</v>
      </c>
    </row>
    <row r="298" spans="1:51" ht="13.5" customHeight="1">
      <c r="A298" s="30" t="s">
        <v>546</v>
      </c>
      <c r="B298" s="30"/>
      <c r="C298" s="30"/>
      <c r="D298" s="5" t="s">
        <v>547</v>
      </c>
      <c r="E298" s="5">
        <v>850</v>
      </c>
      <c r="F298" s="14">
        <v>850</v>
      </c>
      <c r="G298" s="14">
        <f t="shared" si="122"/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f t="shared" si="123"/>
        <v>850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850</v>
      </c>
      <c r="AH298" s="29">
        <v>0</v>
      </c>
      <c r="AI298" s="29">
        <v>0</v>
      </c>
      <c r="AJ298" s="29">
        <v>850</v>
      </c>
      <c r="AK298" s="29">
        <v>0</v>
      </c>
      <c r="AL298" s="29">
        <v>0</v>
      </c>
      <c r="AM298" s="29">
        <v>0</v>
      </c>
      <c r="AN298" s="29">
        <v>0</v>
      </c>
      <c r="AO298" s="29">
        <v>0</v>
      </c>
      <c r="AP298" s="29">
        <v>0</v>
      </c>
      <c r="AQ298" s="29">
        <f t="shared" si="124"/>
        <v>0</v>
      </c>
      <c r="AR298" s="29">
        <v>0</v>
      </c>
      <c r="AS298" s="29">
        <f t="shared" si="125"/>
        <v>0</v>
      </c>
      <c r="AT298" s="29">
        <v>0</v>
      </c>
      <c r="AU298" s="29">
        <f t="shared" si="126"/>
        <v>0</v>
      </c>
      <c r="AV298" s="29"/>
      <c r="AW298" s="29">
        <v>0</v>
      </c>
      <c r="AX298" s="29">
        <f t="shared" si="127"/>
        <v>0</v>
      </c>
      <c r="AY298" s="29">
        <v>0</v>
      </c>
    </row>
    <row r="299" spans="1:51" ht="13.5" customHeight="1">
      <c r="A299" s="30" t="s">
        <v>548</v>
      </c>
      <c r="B299" s="30"/>
      <c r="C299" s="30"/>
      <c r="D299" s="5" t="s">
        <v>549</v>
      </c>
      <c r="E299" s="5">
        <v>1594</v>
      </c>
      <c r="F299" s="14">
        <v>1594</v>
      </c>
      <c r="G299" s="14">
        <f t="shared" si="122"/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f t="shared" si="123"/>
        <v>1594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1594</v>
      </c>
      <c r="AH299" s="29">
        <v>0</v>
      </c>
      <c r="AI299" s="29">
        <v>0</v>
      </c>
      <c r="AJ299" s="29">
        <v>1594</v>
      </c>
      <c r="AK299" s="29">
        <v>0</v>
      </c>
      <c r="AL299" s="29">
        <v>0</v>
      </c>
      <c r="AM299" s="29">
        <v>0</v>
      </c>
      <c r="AN299" s="29">
        <v>0</v>
      </c>
      <c r="AO299" s="29">
        <v>0</v>
      </c>
      <c r="AP299" s="29">
        <v>0</v>
      </c>
      <c r="AQ299" s="29">
        <f t="shared" si="124"/>
        <v>0</v>
      </c>
      <c r="AR299" s="29">
        <v>0</v>
      </c>
      <c r="AS299" s="29">
        <f t="shared" si="125"/>
        <v>0</v>
      </c>
      <c r="AT299" s="29">
        <v>0</v>
      </c>
      <c r="AU299" s="29">
        <f t="shared" si="126"/>
        <v>0</v>
      </c>
      <c r="AV299" s="29"/>
      <c r="AW299" s="29">
        <v>0</v>
      </c>
      <c r="AX299" s="29">
        <f t="shared" si="127"/>
        <v>0</v>
      </c>
      <c r="AY299" s="29">
        <v>0</v>
      </c>
    </row>
    <row r="300" spans="1:51" ht="13.5" customHeight="1">
      <c r="A300" s="30" t="s">
        <v>550</v>
      </c>
      <c r="B300" s="30"/>
      <c r="C300" s="30"/>
      <c r="D300" s="5" t="s">
        <v>551</v>
      </c>
      <c r="E300" s="5">
        <v>880.98218</v>
      </c>
      <c r="F300" s="14">
        <f>SUM(F301:F303)</f>
        <v>880.98218</v>
      </c>
      <c r="G300" s="14">
        <f t="shared" si="122"/>
        <v>0</v>
      </c>
      <c r="H300" s="14">
        <f>SUM(H301:H303)</f>
        <v>0</v>
      </c>
      <c r="I300" s="14">
        <f>SUM(I301:I303)</f>
        <v>0</v>
      </c>
      <c r="J300" s="14">
        <f>SUM(J301:J303)</f>
        <v>0</v>
      </c>
      <c r="K300" s="14">
        <f>SUM(K301:K303)</f>
        <v>0</v>
      </c>
      <c r="L300" s="14">
        <f>SUM(L301:L303)</f>
        <v>0</v>
      </c>
      <c r="M300" s="14">
        <f t="shared" si="123"/>
        <v>227.94</v>
      </c>
      <c r="N300" s="14">
        <f aca="true" t="shared" si="140" ref="N300:AG300">SUM(N301:N303)</f>
        <v>0</v>
      </c>
      <c r="O300" s="14">
        <f t="shared" si="140"/>
        <v>0</v>
      </c>
      <c r="P300" s="14">
        <f t="shared" si="140"/>
        <v>0</v>
      </c>
      <c r="Q300" s="14">
        <f t="shared" si="140"/>
        <v>0</v>
      </c>
      <c r="R300" s="14">
        <f t="shared" si="140"/>
        <v>0</v>
      </c>
      <c r="S300" s="14">
        <f t="shared" si="140"/>
        <v>0</v>
      </c>
      <c r="T300" s="14">
        <f t="shared" si="140"/>
        <v>0</v>
      </c>
      <c r="U300" s="14">
        <f t="shared" si="140"/>
        <v>0</v>
      </c>
      <c r="V300" s="14">
        <f t="shared" si="140"/>
        <v>0</v>
      </c>
      <c r="W300" s="14">
        <f t="shared" si="140"/>
        <v>0</v>
      </c>
      <c r="X300" s="14">
        <f t="shared" si="140"/>
        <v>0</v>
      </c>
      <c r="Y300" s="14">
        <f t="shared" si="140"/>
        <v>0</v>
      </c>
      <c r="Z300" s="14">
        <f t="shared" si="140"/>
        <v>0</v>
      </c>
      <c r="AA300" s="14">
        <f t="shared" si="140"/>
        <v>0</v>
      </c>
      <c r="AB300" s="14">
        <f t="shared" si="140"/>
        <v>0</v>
      </c>
      <c r="AC300" s="14">
        <f t="shared" si="140"/>
        <v>0</v>
      </c>
      <c r="AD300" s="14">
        <f t="shared" si="140"/>
        <v>0</v>
      </c>
      <c r="AE300" s="14">
        <f t="shared" si="140"/>
        <v>0</v>
      </c>
      <c r="AF300" s="14">
        <f t="shared" si="140"/>
        <v>0</v>
      </c>
      <c r="AG300" s="14">
        <f t="shared" si="140"/>
        <v>227.94</v>
      </c>
      <c r="AH300" s="29">
        <v>0</v>
      </c>
      <c r="AI300" s="29">
        <v>0</v>
      </c>
      <c r="AJ300" s="29">
        <v>227.94</v>
      </c>
      <c r="AK300" s="29">
        <f aca="true" t="shared" si="141" ref="AK300:AP300">SUM(AK301:AK303)</f>
        <v>0</v>
      </c>
      <c r="AL300" s="29">
        <f t="shared" si="141"/>
        <v>653.04218</v>
      </c>
      <c r="AM300" s="29">
        <f t="shared" si="141"/>
        <v>0</v>
      </c>
      <c r="AN300" s="29">
        <f t="shared" si="141"/>
        <v>0</v>
      </c>
      <c r="AO300" s="29">
        <f t="shared" si="141"/>
        <v>0</v>
      </c>
      <c r="AP300" s="29">
        <f t="shared" si="141"/>
        <v>0</v>
      </c>
      <c r="AQ300" s="29">
        <f t="shared" si="124"/>
        <v>0</v>
      </c>
      <c r="AR300" s="29">
        <f>SUM(AR301:AR303)</f>
        <v>0</v>
      </c>
      <c r="AS300" s="29">
        <f t="shared" si="125"/>
        <v>0</v>
      </c>
      <c r="AT300" s="29">
        <f>SUM(AT301:AT303)</f>
        <v>0</v>
      </c>
      <c r="AU300" s="29">
        <f t="shared" si="126"/>
        <v>0</v>
      </c>
      <c r="AV300" s="29"/>
      <c r="AW300" s="29">
        <f>SUM(AW301:AW303)</f>
        <v>0</v>
      </c>
      <c r="AX300" s="29">
        <f t="shared" si="127"/>
        <v>0</v>
      </c>
      <c r="AY300" s="29">
        <f>SUM(AY301:AY303)</f>
        <v>0</v>
      </c>
    </row>
    <row r="301" spans="1:51" ht="13.5" customHeight="1">
      <c r="A301" s="30" t="s">
        <v>552</v>
      </c>
      <c r="B301" s="30"/>
      <c r="C301" s="30"/>
      <c r="D301" s="5" t="s">
        <v>553</v>
      </c>
      <c r="E301" s="5">
        <v>653.04218</v>
      </c>
      <c r="F301" s="14">
        <v>653.04218</v>
      </c>
      <c r="G301" s="14">
        <f t="shared" si="122"/>
        <v>0</v>
      </c>
      <c r="H301" s="14">
        <v>0</v>
      </c>
      <c r="I301" s="14">
        <v>0</v>
      </c>
      <c r="J301" s="14">
        <v>0</v>
      </c>
      <c r="K301" s="14">
        <v>0</v>
      </c>
      <c r="L301" s="14">
        <v>0</v>
      </c>
      <c r="M301" s="14">
        <f t="shared" si="123"/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0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0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29">
        <v>0</v>
      </c>
      <c r="AI301" s="29">
        <v>0</v>
      </c>
      <c r="AJ301" s="29">
        <v>0</v>
      </c>
      <c r="AK301" s="29">
        <v>0</v>
      </c>
      <c r="AL301" s="29">
        <v>653.04218</v>
      </c>
      <c r="AM301" s="29">
        <v>0</v>
      </c>
      <c r="AN301" s="29">
        <v>0</v>
      </c>
      <c r="AO301" s="29">
        <v>0</v>
      </c>
      <c r="AP301" s="29">
        <v>0</v>
      </c>
      <c r="AQ301" s="29">
        <f t="shared" si="124"/>
        <v>0</v>
      </c>
      <c r="AR301" s="29">
        <v>0</v>
      </c>
      <c r="AS301" s="29">
        <f t="shared" si="125"/>
        <v>0</v>
      </c>
      <c r="AT301" s="29">
        <v>0</v>
      </c>
      <c r="AU301" s="29">
        <f t="shared" si="126"/>
        <v>0</v>
      </c>
      <c r="AV301" s="29"/>
      <c r="AW301" s="29">
        <v>0</v>
      </c>
      <c r="AX301" s="29">
        <f t="shared" si="127"/>
        <v>0</v>
      </c>
      <c r="AY301" s="29">
        <v>0</v>
      </c>
    </row>
    <row r="302" spans="1:51" ht="13.5" customHeight="1">
      <c r="A302" s="30" t="s">
        <v>554</v>
      </c>
      <c r="B302" s="30"/>
      <c r="C302" s="30"/>
      <c r="D302" s="5" t="s">
        <v>555</v>
      </c>
      <c r="E302" s="5">
        <v>142</v>
      </c>
      <c r="F302" s="14">
        <v>142</v>
      </c>
      <c r="G302" s="14">
        <f t="shared" si="122"/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f t="shared" si="123"/>
        <v>142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0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142</v>
      </c>
      <c r="AH302" s="29">
        <v>0</v>
      </c>
      <c r="AI302" s="29">
        <v>0</v>
      </c>
      <c r="AJ302" s="29">
        <v>142</v>
      </c>
      <c r="AK302" s="29">
        <v>0</v>
      </c>
      <c r="AL302" s="29">
        <v>0</v>
      </c>
      <c r="AM302" s="29">
        <v>0</v>
      </c>
      <c r="AN302" s="29">
        <v>0</v>
      </c>
      <c r="AO302" s="29">
        <v>0</v>
      </c>
      <c r="AP302" s="29">
        <v>0</v>
      </c>
      <c r="AQ302" s="29">
        <f t="shared" si="124"/>
        <v>0</v>
      </c>
      <c r="AR302" s="29">
        <v>0</v>
      </c>
      <c r="AS302" s="29">
        <f t="shared" si="125"/>
        <v>0</v>
      </c>
      <c r="AT302" s="29">
        <v>0</v>
      </c>
      <c r="AU302" s="29">
        <f t="shared" si="126"/>
        <v>0</v>
      </c>
      <c r="AV302" s="29"/>
      <c r="AW302" s="29">
        <v>0</v>
      </c>
      <c r="AX302" s="29">
        <f t="shared" si="127"/>
        <v>0</v>
      </c>
      <c r="AY302" s="29">
        <v>0</v>
      </c>
    </row>
    <row r="303" spans="1:51" ht="13.5" customHeight="1">
      <c r="A303" s="30" t="s">
        <v>556</v>
      </c>
      <c r="B303" s="30"/>
      <c r="C303" s="30"/>
      <c r="D303" s="5" t="s">
        <v>557</v>
      </c>
      <c r="E303" s="5">
        <v>85.94</v>
      </c>
      <c r="F303" s="14">
        <v>85.94</v>
      </c>
      <c r="G303" s="14">
        <f t="shared" si="122"/>
        <v>0</v>
      </c>
      <c r="H303" s="14">
        <v>0</v>
      </c>
      <c r="I303" s="14">
        <v>0</v>
      </c>
      <c r="J303" s="14">
        <v>0</v>
      </c>
      <c r="K303" s="14">
        <v>0</v>
      </c>
      <c r="L303" s="14">
        <v>0</v>
      </c>
      <c r="M303" s="14">
        <f t="shared" si="123"/>
        <v>85.94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85.94</v>
      </c>
      <c r="AH303" s="29">
        <v>0</v>
      </c>
      <c r="AI303" s="29">
        <v>0</v>
      </c>
      <c r="AJ303" s="29">
        <v>85.94</v>
      </c>
      <c r="AK303" s="29">
        <v>0</v>
      </c>
      <c r="AL303" s="29">
        <v>0</v>
      </c>
      <c r="AM303" s="29">
        <v>0</v>
      </c>
      <c r="AN303" s="29">
        <v>0</v>
      </c>
      <c r="AO303" s="29">
        <v>0</v>
      </c>
      <c r="AP303" s="29">
        <v>0</v>
      </c>
      <c r="AQ303" s="29">
        <f t="shared" si="124"/>
        <v>0</v>
      </c>
      <c r="AR303" s="29">
        <v>0</v>
      </c>
      <c r="AS303" s="29">
        <f t="shared" si="125"/>
        <v>0</v>
      </c>
      <c r="AT303" s="29">
        <v>0</v>
      </c>
      <c r="AU303" s="29">
        <f t="shared" si="126"/>
        <v>0</v>
      </c>
      <c r="AV303" s="29"/>
      <c r="AW303" s="29">
        <v>0</v>
      </c>
      <c r="AX303" s="29">
        <f t="shared" si="127"/>
        <v>0</v>
      </c>
      <c r="AY303" s="29">
        <v>0</v>
      </c>
    </row>
    <row r="304" spans="1:51" ht="13.5" customHeight="1">
      <c r="A304" s="30" t="s">
        <v>558</v>
      </c>
      <c r="B304" s="30"/>
      <c r="C304" s="30"/>
      <c r="D304" s="5" t="s">
        <v>559</v>
      </c>
      <c r="E304" s="5">
        <v>588.675415</v>
      </c>
      <c r="F304" s="14">
        <f>SUM(F305:F308)</f>
        <v>588.675415</v>
      </c>
      <c r="G304" s="14">
        <f t="shared" si="122"/>
        <v>0</v>
      </c>
      <c r="H304" s="14">
        <f>SUM(H305:H308)</f>
        <v>0</v>
      </c>
      <c r="I304" s="14">
        <f>SUM(I305:I308)</f>
        <v>0</v>
      </c>
      <c r="J304" s="14">
        <f>SUM(J305:J308)</f>
        <v>0</v>
      </c>
      <c r="K304" s="14">
        <f>SUM(K305:K308)</f>
        <v>0</v>
      </c>
      <c r="L304" s="14">
        <f>SUM(L305:L308)</f>
        <v>0</v>
      </c>
      <c r="M304" s="14">
        <f t="shared" si="123"/>
        <v>588.675415</v>
      </c>
      <c r="N304" s="14">
        <f aca="true" t="shared" si="142" ref="N304:AG304">SUM(N305:N308)</f>
        <v>0</v>
      </c>
      <c r="O304" s="14">
        <f t="shared" si="142"/>
        <v>0</v>
      </c>
      <c r="P304" s="14">
        <f t="shared" si="142"/>
        <v>0</v>
      </c>
      <c r="Q304" s="14">
        <f t="shared" si="142"/>
        <v>0</v>
      </c>
      <c r="R304" s="14">
        <f t="shared" si="142"/>
        <v>0</v>
      </c>
      <c r="S304" s="14">
        <f t="shared" si="142"/>
        <v>0</v>
      </c>
      <c r="T304" s="14">
        <f t="shared" si="142"/>
        <v>0</v>
      </c>
      <c r="U304" s="14">
        <f t="shared" si="142"/>
        <v>0</v>
      </c>
      <c r="V304" s="14">
        <f t="shared" si="142"/>
        <v>0</v>
      </c>
      <c r="W304" s="14">
        <f t="shared" si="142"/>
        <v>0</v>
      </c>
      <c r="X304" s="14">
        <f t="shared" si="142"/>
        <v>0</v>
      </c>
      <c r="Y304" s="14">
        <f t="shared" si="142"/>
        <v>0</v>
      </c>
      <c r="Z304" s="14">
        <f t="shared" si="142"/>
        <v>0</v>
      </c>
      <c r="AA304" s="14">
        <f t="shared" si="142"/>
        <v>0</v>
      </c>
      <c r="AB304" s="14">
        <f t="shared" si="142"/>
        <v>0</v>
      </c>
      <c r="AC304" s="14">
        <f t="shared" si="142"/>
        <v>0</v>
      </c>
      <c r="AD304" s="14">
        <f t="shared" si="142"/>
        <v>0</v>
      </c>
      <c r="AE304" s="14">
        <f t="shared" si="142"/>
        <v>0</v>
      </c>
      <c r="AF304" s="14">
        <f t="shared" si="142"/>
        <v>0</v>
      </c>
      <c r="AG304" s="14">
        <f t="shared" si="142"/>
        <v>588.675415</v>
      </c>
      <c r="AH304" s="29">
        <v>0</v>
      </c>
      <c r="AI304" s="29">
        <v>0</v>
      </c>
      <c r="AJ304" s="29">
        <v>588.675415</v>
      </c>
      <c r="AK304" s="29">
        <f aca="true" t="shared" si="143" ref="AK304:AP304">SUM(AK305:AK308)</f>
        <v>0</v>
      </c>
      <c r="AL304" s="29">
        <f t="shared" si="143"/>
        <v>0</v>
      </c>
      <c r="AM304" s="29">
        <f t="shared" si="143"/>
        <v>0</v>
      </c>
      <c r="AN304" s="29">
        <f t="shared" si="143"/>
        <v>0</v>
      </c>
      <c r="AO304" s="29">
        <f t="shared" si="143"/>
        <v>0</v>
      </c>
      <c r="AP304" s="29">
        <f t="shared" si="143"/>
        <v>0</v>
      </c>
      <c r="AQ304" s="29">
        <f t="shared" si="124"/>
        <v>0</v>
      </c>
      <c r="AR304" s="29">
        <f>SUM(AR305:AR308)</f>
        <v>0</v>
      </c>
      <c r="AS304" s="29">
        <f t="shared" si="125"/>
        <v>0</v>
      </c>
      <c r="AT304" s="29">
        <f>SUM(AT305:AT308)</f>
        <v>0</v>
      </c>
      <c r="AU304" s="29">
        <f t="shared" si="126"/>
        <v>0</v>
      </c>
      <c r="AV304" s="29"/>
      <c r="AW304" s="29">
        <f>SUM(AW305:AW308)</f>
        <v>0</v>
      </c>
      <c r="AX304" s="29">
        <f t="shared" si="127"/>
        <v>0</v>
      </c>
      <c r="AY304" s="29">
        <f>SUM(AY305:AY308)</f>
        <v>0</v>
      </c>
    </row>
    <row r="305" spans="1:51" ht="13.5" customHeight="1">
      <c r="A305" s="30" t="s">
        <v>560</v>
      </c>
      <c r="B305" s="30"/>
      <c r="C305" s="30"/>
      <c r="D305" s="5" t="s">
        <v>561</v>
      </c>
      <c r="E305" s="5">
        <v>104.48</v>
      </c>
      <c r="F305" s="14">
        <v>104.48</v>
      </c>
      <c r="G305" s="14">
        <f t="shared" si="122"/>
        <v>0</v>
      </c>
      <c r="H305" s="14">
        <v>0</v>
      </c>
      <c r="I305" s="14">
        <v>0</v>
      </c>
      <c r="J305" s="14">
        <v>0</v>
      </c>
      <c r="K305" s="14">
        <v>0</v>
      </c>
      <c r="L305" s="14">
        <v>0</v>
      </c>
      <c r="M305" s="14">
        <f t="shared" si="123"/>
        <v>104.48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104.48</v>
      </c>
      <c r="AH305" s="29">
        <v>0</v>
      </c>
      <c r="AI305" s="29">
        <v>0</v>
      </c>
      <c r="AJ305" s="29">
        <v>104.48</v>
      </c>
      <c r="AK305" s="29">
        <v>0</v>
      </c>
      <c r="AL305" s="29">
        <v>0</v>
      </c>
      <c r="AM305" s="29">
        <v>0</v>
      </c>
      <c r="AN305" s="29">
        <v>0</v>
      </c>
      <c r="AO305" s="29">
        <v>0</v>
      </c>
      <c r="AP305" s="29">
        <v>0</v>
      </c>
      <c r="AQ305" s="29">
        <f t="shared" si="124"/>
        <v>0</v>
      </c>
      <c r="AR305" s="29">
        <v>0</v>
      </c>
      <c r="AS305" s="29">
        <f t="shared" si="125"/>
        <v>0</v>
      </c>
      <c r="AT305" s="29">
        <v>0</v>
      </c>
      <c r="AU305" s="29">
        <f t="shared" si="126"/>
        <v>0</v>
      </c>
      <c r="AV305" s="29"/>
      <c r="AW305" s="29">
        <v>0</v>
      </c>
      <c r="AX305" s="29">
        <f t="shared" si="127"/>
        <v>0</v>
      </c>
      <c r="AY305" s="29">
        <v>0</v>
      </c>
    </row>
    <row r="306" spans="1:51" ht="13.5" customHeight="1">
      <c r="A306" s="30" t="s">
        <v>562</v>
      </c>
      <c r="B306" s="30"/>
      <c r="C306" s="30"/>
      <c r="D306" s="5" t="s">
        <v>563</v>
      </c>
      <c r="E306" s="5">
        <v>225</v>
      </c>
      <c r="F306" s="14">
        <v>225</v>
      </c>
      <c r="G306" s="14">
        <f t="shared" si="122"/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f t="shared" si="123"/>
        <v>225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0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225</v>
      </c>
      <c r="AH306" s="29">
        <v>0</v>
      </c>
      <c r="AI306" s="29">
        <v>0</v>
      </c>
      <c r="AJ306" s="29">
        <v>225</v>
      </c>
      <c r="AK306" s="29">
        <v>0</v>
      </c>
      <c r="AL306" s="29">
        <v>0</v>
      </c>
      <c r="AM306" s="29">
        <v>0</v>
      </c>
      <c r="AN306" s="29">
        <v>0</v>
      </c>
      <c r="AO306" s="29">
        <v>0</v>
      </c>
      <c r="AP306" s="29">
        <v>0</v>
      </c>
      <c r="AQ306" s="29">
        <f t="shared" si="124"/>
        <v>0</v>
      </c>
      <c r="AR306" s="29">
        <v>0</v>
      </c>
      <c r="AS306" s="29">
        <f t="shared" si="125"/>
        <v>0</v>
      </c>
      <c r="AT306" s="29">
        <v>0</v>
      </c>
      <c r="AU306" s="29">
        <f t="shared" si="126"/>
        <v>0</v>
      </c>
      <c r="AV306" s="29"/>
      <c r="AW306" s="29">
        <v>0</v>
      </c>
      <c r="AX306" s="29">
        <f t="shared" si="127"/>
        <v>0</v>
      </c>
      <c r="AY306" s="29">
        <v>0</v>
      </c>
    </row>
    <row r="307" spans="1:51" ht="13.5" customHeight="1">
      <c r="A307" s="30" t="s">
        <v>564</v>
      </c>
      <c r="B307" s="30"/>
      <c r="C307" s="30"/>
      <c r="D307" s="5" t="s">
        <v>565</v>
      </c>
      <c r="E307" s="5">
        <v>53</v>
      </c>
      <c r="F307" s="14">
        <v>53</v>
      </c>
      <c r="G307" s="14">
        <f t="shared" si="122"/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f t="shared" si="123"/>
        <v>53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53</v>
      </c>
      <c r="AH307" s="29">
        <v>0</v>
      </c>
      <c r="AI307" s="29">
        <v>0</v>
      </c>
      <c r="AJ307" s="29">
        <v>53</v>
      </c>
      <c r="AK307" s="29">
        <v>0</v>
      </c>
      <c r="AL307" s="29">
        <v>0</v>
      </c>
      <c r="AM307" s="29">
        <v>0</v>
      </c>
      <c r="AN307" s="29">
        <v>0</v>
      </c>
      <c r="AO307" s="29">
        <v>0</v>
      </c>
      <c r="AP307" s="29">
        <v>0</v>
      </c>
      <c r="AQ307" s="29">
        <f t="shared" si="124"/>
        <v>0</v>
      </c>
      <c r="AR307" s="29">
        <v>0</v>
      </c>
      <c r="AS307" s="29">
        <f t="shared" si="125"/>
        <v>0</v>
      </c>
      <c r="AT307" s="29">
        <v>0</v>
      </c>
      <c r="AU307" s="29">
        <f t="shared" si="126"/>
        <v>0</v>
      </c>
      <c r="AV307" s="29"/>
      <c r="AW307" s="29">
        <v>0</v>
      </c>
      <c r="AX307" s="29">
        <f t="shared" si="127"/>
        <v>0</v>
      </c>
      <c r="AY307" s="29">
        <v>0</v>
      </c>
    </row>
    <row r="308" spans="1:51" ht="13.5" customHeight="1">
      <c r="A308" s="30" t="s">
        <v>566</v>
      </c>
      <c r="B308" s="30"/>
      <c r="C308" s="30"/>
      <c r="D308" s="5" t="s">
        <v>567</v>
      </c>
      <c r="E308" s="5">
        <v>206.195415</v>
      </c>
      <c r="F308" s="14">
        <v>206.195415</v>
      </c>
      <c r="G308" s="14">
        <f t="shared" si="122"/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f t="shared" si="123"/>
        <v>206.195415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0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206.195415</v>
      </c>
      <c r="AH308" s="29">
        <v>0</v>
      </c>
      <c r="AI308" s="29">
        <v>0</v>
      </c>
      <c r="AJ308" s="29">
        <v>206.195415</v>
      </c>
      <c r="AK308" s="29">
        <v>0</v>
      </c>
      <c r="AL308" s="29">
        <v>0</v>
      </c>
      <c r="AM308" s="29">
        <v>0</v>
      </c>
      <c r="AN308" s="29">
        <v>0</v>
      </c>
      <c r="AO308" s="29">
        <v>0</v>
      </c>
      <c r="AP308" s="29">
        <v>0</v>
      </c>
      <c r="AQ308" s="29">
        <f t="shared" si="124"/>
        <v>0</v>
      </c>
      <c r="AR308" s="29">
        <v>0</v>
      </c>
      <c r="AS308" s="29">
        <f t="shared" si="125"/>
        <v>0</v>
      </c>
      <c r="AT308" s="29">
        <v>0</v>
      </c>
      <c r="AU308" s="29">
        <f t="shared" si="126"/>
        <v>0</v>
      </c>
      <c r="AV308" s="29"/>
      <c r="AW308" s="29">
        <v>0</v>
      </c>
      <c r="AX308" s="29">
        <f t="shared" si="127"/>
        <v>0</v>
      </c>
      <c r="AY308" s="29">
        <v>0</v>
      </c>
    </row>
    <row r="309" spans="1:51" ht="13.5" customHeight="1">
      <c r="A309" s="30" t="s">
        <v>568</v>
      </c>
      <c r="B309" s="30"/>
      <c r="C309" s="30"/>
      <c r="D309" s="5" t="s">
        <v>569</v>
      </c>
      <c r="E309" s="5">
        <v>205</v>
      </c>
      <c r="F309" s="14">
        <f>SUM(F310:F311)</f>
        <v>205</v>
      </c>
      <c r="G309" s="14">
        <f t="shared" si="122"/>
        <v>28.951200000000004</v>
      </c>
      <c r="H309" s="14">
        <f>SUM(H310:H311)</f>
        <v>14.3131</v>
      </c>
      <c r="I309" s="14">
        <f>SUM(I310:I311)</f>
        <v>6.6097</v>
      </c>
      <c r="J309" s="14">
        <f>SUM(J310:J311)</f>
        <v>0.7774</v>
      </c>
      <c r="K309" s="14">
        <f>SUM(K310:K311)</f>
        <v>7.251</v>
      </c>
      <c r="L309" s="14">
        <f>SUM(L310:L311)</f>
        <v>0</v>
      </c>
      <c r="M309" s="14">
        <f t="shared" si="123"/>
        <v>174.28</v>
      </c>
      <c r="N309" s="14">
        <f aca="true" t="shared" si="144" ref="N309:AG309">SUM(N310:N311)</f>
        <v>0</v>
      </c>
      <c r="O309" s="14">
        <f t="shared" si="144"/>
        <v>0</v>
      </c>
      <c r="P309" s="14">
        <f t="shared" si="144"/>
        <v>0</v>
      </c>
      <c r="Q309" s="14">
        <f t="shared" si="144"/>
        <v>0</v>
      </c>
      <c r="R309" s="14">
        <f t="shared" si="144"/>
        <v>0</v>
      </c>
      <c r="S309" s="14">
        <f t="shared" si="144"/>
        <v>0</v>
      </c>
      <c r="T309" s="14">
        <f t="shared" si="144"/>
        <v>0</v>
      </c>
      <c r="U309" s="14">
        <f t="shared" si="144"/>
        <v>0</v>
      </c>
      <c r="V309" s="14">
        <f t="shared" si="144"/>
        <v>0</v>
      </c>
      <c r="W309" s="14">
        <f t="shared" si="144"/>
        <v>0</v>
      </c>
      <c r="X309" s="14">
        <f t="shared" si="144"/>
        <v>0</v>
      </c>
      <c r="Y309" s="14">
        <f t="shared" si="144"/>
        <v>0</v>
      </c>
      <c r="Z309" s="14">
        <f t="shared" si="144"/>
        <v>0</v>
      </c>
      <c r="AA309" s="14">
        <f t="shared" si="144"/>
        <v>0</v>
      </c>
      <c r="AB309" s="14">
        <f t="shared" si="144"/>
        <v>0</v>
      </c>
      <c r="AC309" s="14">
        <f t="shared" si="144"/>
        <v>0</v>
      </c>
      <c r="AD309" s="14">
        <f t="shared" si="144"/>
        <v>0</v>
      </c>
      <c r="AE309" s="14">
        <f t="shared" si="144"/>
        <v>0</v>
      </c>
      <c r="AF309" s="14">
        <f t="shared" si="144"/>
        <v>0.28</v>
      </c>
      <c r="AG309" s="14">
        <f t="shared" si="144"/>
        <v>174</v>
      </c>
      <c r="AH309" s="29">
        <v>0</v>
      </c>
      <c r="AI309" s="29">
        <v>0.28</v>
      </c>
      <c r="AJ309" s="29">
        <v>174</v>
      </c>
      <c r="AK309" s="29">
        <f aca="true" t="shared" si="145" ref="AK309:AP309">SUM(AK310:AK311)</f>
        <v>0</v>
      </c>
      <c r="AL309" s="29">
        <f t="shared" si="145"/>
        <v>0</v>
      </c>
      <c r="AM309" s="29">
        <f t="shared" si="145"/>
        <v>0</v>
      </c>
      <c r="AN309" s="29">
        <f t="shared" si="145"/>
        <v>0</v>
      </c>
      <c r="AO309" s="29">
        <f t="shared" si="145"/>
        <v>2.21176</v>
      </c>
      <c r="AP309" s="29">
        <f t="shared" si="145"/>
        <v>0</v>
      </c>
      <c r="AQ309" s="29">
        <f t="shared" si="124"/>
        <v>0</v>
      </c>
      <c r="AR309" s="29">
        <f>SUM(AR310:AR311)</f>
        <v>0</v>
      </c>
      <c r="AS309" s="29">
        <f t="shared" si="125"/>
        <v>0</v>
      </c>
      <c r="AT309" s="29">
        <f>SUM(AT310:AT311)</f>
        <v>0</v>
      </c>
      <c r="AU309" s="29">
        <f t="shared" si="126"/>
        <v>0</v>
      </c>
      <c r="AV309" s="29"/>
      <c r="AW309" s="29">
        <f>SUM(AW310:AW311)</f>
        <v>0</v>
      </c>
      <c r="AX309" s="29">
        <f t="shared" si="127"/>
        <v>0</v>
      </c>
      <c r="AY309" s="29">
        <f>SUM(AY310:AY311)</f>
        <v>0</v>
      </c>
    </row>
    <row r="310" spans="1:51" ht="13.5" customHeight="1">
      <c r="A310" s="30" t="s">
        <v>570</v>
      </c>
      <c r="B310" s="30"/>
      <c r="C310" s="30"/>
      <c r="D310" s="5" t="s">
        <v>571</v>
      </c>
      <c r="E310" s="5">
        <v>171</v>
      </c>
      <c r="F310" s="14">
        <v>171</v>
      </c>
      <c r="G310" s="14">
        <f t="shared" si="122"/>
        <v>28.951200000000004</v>
      </c>
      <c r="H310" s="14">
        <v>14.3131</v>
      </c>
      <c r="I310" s="14">
        <v>6.6097</v>
      </c>
      <c r="J310" s="14">
        <v>0.7774</v>
      </c>
      <c r="K310" s="14">
        <v>7.251</v>
      </c>
      <c r="L310" s="14">
        <v>0</v>
      </c>
      <c r="M310" s="14">
        <f t="shared" si="123"/>
        <v>140.28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0.28</v>
      </c>
      <c r="AG310" s="14">
        <v>140</v>
      </c>
      <c r="AH310" s="29">
        <v>0</v>
      </c>
      <c r="AI310" s="29">
        <v>0.28</v>
      </c>
      <c r="AJ310" s="29">
        <v>140</v>
      </c>
      <c r="AK310" s="29">
        <v>0</v>
      </c>
      <c r="AL310" s="29">
        <v>0</v>
      </c>
      <c r="AM310" s="29">
        <v>0</v>
      </c>
      <c r="AN310" s="29">
        <v>0</v>
      </c>
      <c r="AO310" s="29">
        <v>2.21176</v>
      </c>
      <c r="AP310" s="29">
        <v>0</v>
      </c>
      <c r="AQ310" s="29">
        <f t="shared" si="124"/>
        <v>0</v>
      </c>
      <c r="AR310" s="29">
        <v>0</v>
      </c>
      <c r="AS310" s="29">
        <f t="shared" si="125"/>
        <v>0</v>
      </c>
      <c r="AT310" s="29">
        <v>0</v>
      </c>
      <c r="AU310" s="29">
        <f t="shared" si="126"/>
        <v>0</v>
      </c>
      <c r="AV310" s="29"/>
      <c r="AW310" s="29">
        <v>0</v>
      </c>
      <c r="AX310" s="29">
        <f t="shared" si="127"/>
        <v>0</v>
      </c>
      <c r="AY310" s="29">
        <v>0</v>
      </c>
    </row>
    <row r="311" spans="1:51" ht="13.5" customHeight="1">
      <c r="A311" s="30" t="s">
        <v>572</v>
      </c>
      <c r="B311" s="30"/>
      <c r="C311" s="30"/>
      <c r="D311" s="5" t="s">
        <v>573</v>
      </c>
      <c r="E311" s="5">
        <v>34</v>
      </c>
      <c r="F311" s="14">
        <v>34</v>
      </c>
      <c r="G311" s="14">
        <f t="shared" si="122"/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f t="shared" si="123"/>
        <v>34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34</v>
      </c>
      <c r="AH311" s="29">
        <v>0</v>
      </c>
      <c r="AI311" s="29">
        <v>0</v>
      </c>
      <c r="AJ311" s="29">
        <v>34</v>
      </c>
      <c r="AK311" s="29">
        <v>0</v>
      </c>
      <c r="AL311" s="29">
        <v>0</v>
      </c>
      <c r="AM311" s="29">
        <v>0</v>
      </c>
      <c r="AN311" s="29">
        <v>0</v>
      </c>
      <c r="AO311" s="29">
        <v>0</v>
      </c>
      <c r="AP311" s="29">
        <v>0</v>
      </c>
      <c r="AQ311" s="29">
        <f t="shared" si="124"/>
        <v>0</v>
      </c>
      <c r="AR311" s="29">
        <v>0</v>
      </c>
      <c r="AS311" s="29">
        <f t="shared" si="125"/>
        <v>0</v>
      </c>
      <c r="AT311" s="29">
        <v>0</v>
      </c>
      <c r="AU311" s="29">
        <f t="shared" si="126"/>
        <v>0</v>
      </c>
      <c r="AV311" s="29"/>
      <c r="AW311" s="29">
        <v>0</v>
      </c>
      <c r="AX311" s="29">
        <f t="shared" si="127"/>
        <v>0</v>
      </c>
      <c r="AY311" s="29">
        <v>0</v>
      </c>
    </row>
    <row r="312" spans="1:51" ht="13.5" customHeight="1">
      <c r="A312" s="30" t="s">
        <v>574</v>
      </c>
      <c r="B312" s="30"/>
      <c r="C312" s="30"/>
      <c r="D312" s="5" t="s">
        <v>575</v>
      </c>
      <c r="E312" s="5">
        <v>321.66742</v>
      </c>
      <c r="F312" s="14">
        <f>SUM(F313:F317)</f>
        <v>321.66742</v>
      </c>
      <c r="G312" s="14">
        <f t="shared" si="122"/>
        <v>71.6476</v>
      </c>
      <c r="H312" s="14">
        <f>SUM(H313:H317)</f>
        <v>35.4072</v>
      </c>
      <c r="I312" s="14">
        <f>SUM(I313:I317)</f>
        <v>33.8728</v>
      </c>
      <c r="J312" s="14">
        <f>SUM(J313:J317)</f>
        <v>0</v>
      </c>
      <c r="K312" s="14">
        <f>SUM(K313:K317)</f>
        <v>0.2316</v>
      </c>
      <c r="L312" s="14">
        <f>SUM(L313:L317)</f>
        <v>2.136</v>
      </c>
      <c r="M312" s="14">
        <f t="shared" si="123"/>
        <v>101.82000000000001</v>
      </c>
      <c r="N312" s="14">
        <f aca="true" t="shared" si="146" ref="N312:AG312">SUM(N313:N317)</f>
        <v>0</v>
      </c>
      <c r="O312" s="14">
        <f t="shared" si="146"/>
        <v>0</v>
      </c>
      <c r="P312" s="14">
        <f t="shared" si="146"/>
        <v>0</v>
      </c>
      <c r="Q312" s="14">
        <f t="shared" si="146"/>
        <v>0</v>
      </c>
      <c r="R312" s="14">
        <f t="shared" si="146"/>
        <v>0</v>
      </c>
      <c r="S312" s="14">
        <f t="shared" si="146"/>
        <v>0</v>
      </c>
      <c r="T312" s="14">
        <f t="shared" si="146"/>
        <v>0</v>
      </c>
      <c r="U312" s="14">
        <f t="shared" si="146"/>
        <v>0</v>
      </c>
      <c r="V312" s="14">
        <f t="shared" si="146"/>
        <v>0</v>
      </c>
      <c r="W312" s="14">
        <f t="shared" si="146"/>
        <v>0</v>
      </c>
      <c r="X312" s="14">
        <f t="shared" si="146"/>
        <v>0</v>
      </c>
      <c r="Y312" s="14">
        <f t="shared" si="146"/>
        <v>0</v>
      </c>
      <c r="Z312" s="14">
        <f t="shared" si="146"/>
        <v>0</v>
      </c>
      <c r="AA312" s="14">
        <f t="shared" si="146"/>
        <v>0</v>
      </c>
      <c r="AB312" s="14">
        <f t="shared" si="146"/>
        <v>0</v>
      </c>
      <c r="AC312" s="14">
        <f t="shared" si="146"/>
        <v>0</v>
      </c>
      <c r="AD312" s="14">
        <f t="shared" si="146"/>
        <v>0</v>
      </c>
      <c r="AE312" s="14">
        <f t="shared" si="146"/>
        <v>0</v>
      </c>
      <c r="AF312" s="14">
        <f t="shared" si="146"/>
        <v>4.34</v>
      </c>
      <c r="AG312" s="14">
        <f t="shared" si="146"/>
        <v>97.48</v>
      </c>
      <c r="AH312" s="29">
        <v>0</v>
      </c>
      <c r="AI312" s="29">
        <v>4.34</v>
      </c>
      <c r="AJ312" s="29">
        <v>97.48</v>
      </c>
      <c r="AK312" s="29">
        <f aca="true" t="shared" si="147" ref="AK312:AP312">SUM(AK313:AK317)</f>
        <v>0</v>
      </c>
      <c r="AL312" s="29">
        <f t="shared" si="147"/>
        <v>0</v>
      </c>
      <c r="AM312" s="29">
        <f t="shared" si="147"/>
        <v>0</v>
      </c>
      <c r="AN312" s="29">
        <f t="shared" si="147"/>
        <v>0</v>
      </c>
      <c r="AO312" s="29">
        <f t="shared" si="147"/>
        <v>5.19982</v>
      </c>
      <c r="AP312" s="29">
        <f t="shared" si="147"/>
        <v>0</v>
      </c>
      <c r="AQ312" s="29">
        <f t="shared" si="124"/>
        <v>0</v>
      </c>
      <c r="AR312" s="29">
        <f>SUM(AR313:AR317)</f>
        <v>0</v>
      </c>
      <c r="AS312" s="29">
        <f t="shared" si="125"/>
        <v>143</v>
      </c>
      <c r="AT312" s="29">
        <f>SUM(AT313:AT317)</f>
        <v>143</v>
      </c>
      <c r="AU312" s="29">
        <f t="shared" si="126"/>
        <v>0</v>
      </c>
      <c r="AV312" s="29"/>
      <c r="AW312" s="29">
        <f>SUM(AW313:AW317)</f>
        <v>0</v>
      </c>
      <c r="AX312" s="29">
        <f t="shared" si="127"/>
        <v>0</v>
      </c>
      <c r="AY312" s="29">
        <f>SUM(AY313:AY317)</f>
        <v>0</v>
      </c>
    </row>
    <row r="313" spans="1:51" ht="13.5" customHeight="1">
      <c r="A313" s="30" t="s">
        <v>576</v>
      </c>
      <c r="B313" s="30"/>
      <c r="C313" s="30"/>
      <c r="D313" s="5" t="s">
        <v>40</v>
      </c>
      <c r="E313" s="5">
        <v>88.66741999999999</v>
      </c>
      <c r="F313" s="14">
        <v>88.66741999999999</v>
      </c>
      <c r="G313" s="14">
        <f t="shared" si="122"/>
        <v>71.6476</v>
      </c>
      <c r="H313" s="14">
        <v>35.4072</v>
      </c>
      <c r="I313" s="14">
        <v>33.8728</v>
      </c>
      <c r="J313" s="14">
        <v>0</v>
      </c>
      <c r="K313" s="14">
        <v>0.2316</v>
      </c>
      <c r="L313" s="14">
        <v>2.136</v>
      </c>
      <c r="M313" s="14">
        <f t="shared" si="123"/>
        <v>11.82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0</v>
      </c>
      <c r="AD313" s="14">
        <v>0</v>
      </c>
      <c r="AE313" s="14">
        <v>0</v>
      </c>
      <c r="AF313" s="14">
        <v>4.34</v>
      </c>
      <c r="AG313" s="14">
        <v>7.48</v>
      </c>
      <c r="AH313" s="29">
        <v>0</v>
      </c>
      <c r="AI313" s="29">
        <v>4.34</v>
      </c>
      <c r="AJ313" s="29">
        <v>7.48</v>
      </c>
      <c r="AK313" s="29">
        <v>0</v>
      </c>
      <c r="AL313" s="29">
        <v>0</v>
      </c>
      <c r="AM313" s="29">
        <v>0</v>
      </c>
      <c r="AN313" s="29">
        <v>0</v>
      </c>
      <c r="AO313" s="29">
        <v>5.19982</v>
      </c>
      <c r="AP313" s="29">
        <v>0</v>
      </c>
      <c r="AQ313" s="29">
        <f t="shared" si="124"/>
        <v>0</v>
      </c>
      <c r="AR313" s="29">
        <v>0</v>
      </c>
      <c r="AS313" s="29">
        <f t="shared" si="125"/>
        <v>0</v>
      </c>
      <c r="AT313" s="29">
        <v>0</v>
      </c>
      <c r="AU313" s="29">
        <f t="shared" si="126"/>
        <v>0</v>
      </c>
      <c r="AV313" s="29"/>
      <c r="AW313" s="29">
        <v>0</v>
      </c>
      <c r="AX313" s="29">
        <f t="shared" si="127"/>
        <v>0</v>
      </c>
      <c r="AY313" s="29">
        <v>0</v>
      </c>
    </row>
    <row r="314" spans="1:51" ht="13.5" customHeight="1">
      <c r="A314" s="30" t="s">
        <v>577</v>
      </c>
      <c r="B314" s="30"/>
      <c r="C314" s="30"/>
      <c r="D314" s="5" t="s">
        <v>42</v>
      </c>
      <c r="E314" s="5">
        <v>41</v>
      </c>
      <c r="F314" s="14">
        <v>41</v>
      </c>
      <c r="G314" s="14">
        <f t="shared" si="122"/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f t="shared" si="123"/>
        <v>41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41</v>
      </c>
      <c r="AH314" s="29">
        <v>0</v>
      </c>
      <c r="AI314" s="29">
        <v>0</v>
      </c>
      <c r="AJ314" s="29">
        <v>41</v>
      </c>
      <c r="AK314" s="29">
        <v>0</v>
      </c>
      <c r="AL314" s="29">
        <v>0</v>
      </c>
      <c r="AM314" s="29">
        <v>0</v>
      </c>
      <c r="AN314" s="29">
        <v>0</v>
      </c>
      <c r="AO314" s="29">
        <v>0</v>
      </c>
      <c r="AP314" s="29">
        <v>0</v>
      </c>
      <c r="AQ314" s="29">
        <f t="shared" si="124"/>
        <v>0</v>
      </c>
      <c r="AR314" s="29">
        <v>0</v>
      </c>
      <c r="AS314" s="29">
        <f t="shared" si="125"/>
        <v>0</v>
      </c>
      <c r="AT314" s="29">
        <v>0</v>
      </c>
      <c r="AU314" s="29">
        <f t="shared" si="126"/>
        <v>0</v>
      </c>
      <c r="AV314" s="29"/>
      <c r="AW314" s="29">
        <v>0</v>
      </c>
      <c r="AX314" s="29">
        <f t="shared" si="127"/>
        <v>0</v>
      </c>
      <c r="AY314" s="29">
        <v>0</v>
      </c>
    </row>
    <row r="315" spans="1:51" ht="13.5" customHeight="1">
      <c r="A315" s="30" t="s">
        <v>578</v>
      </c>
      <c r="B315" s="30"/>
      <c r="C315" s="30"/>
      <c r="D315" s="5" t="s">
        <v>579</v>
      </c>
      <c r="E315" s="5">
        <v>162</v>
      </c>
      <c r="F315" s="14">
        <v>162</v>
      </c>
      <c r="G315" s="14">
        <f t="shared" si="122"/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f t="shared" si="123"/>
        <v>19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19</v>
      </c>
      <c r="AH315" s="29">
        <v>0</v>
      </c>
      <c r="AI315" s="29">
        <v>0</v>
      </c>
      <c r="AJ315" s="29">
        <v>19</v>
      </c>
      <c r="AK315" s="29">
        <v>0</v>
      </c>
      <c r="AL315" s="29">
        <v>0</v>
      </c>
      <c r="AM315" s="29">
        <v>0</v>
      </c>
      <c r="AN315" s="29">
        <v>0</v>
      </c>
      <c r="AO315" s="29">
        <v>0</v>
      </c>
      <c r="AP315" s="29">
        <v>0</v>
      </c>
      <c r="AQ315" s="29">
        <f t="shared" si="124"/>
        <v>0</v>
      </c>
      <c r="AR315" s="29">
        <v>0</v>
      </c>
      <c r="AS315" s="29">
        <f t="shared" si="125"/>
        <v>143</v>
      </c>
      <c r="AT315" s="29">
        <v>143</v>
      </c>
      <c r="AU315" s="29">
        <f t="shared" si="126"/>
        <v>0</v>
      </c>
      <c r="AV315" s="29"/>
      <c r="AW315" s="29">
        <v>0</v>
      </c>
      <c r="AX315" s="29">
        <f t="shared" si="127"/>
        <v>0</v>
      </c>
      <c r="AY315" s="29">
        <v>0</v>
      </c>
    </row>
    <row r="316" spans="1:51" ht="13.5" customHeight="1">
      <c r="A316" s="30" t="s">
        <v>580</v>
      </c>
      <c r="B316" s="30"/>
      <c r="C316" s="30"/>
      <c r="D316" s="5" t="s">
        <v>581</v>
      </c>
      <c r="E316" s="5">
        <v>10</v>
      </c>
      <c r="F316" s="14">
        <v>10</v>
      </c>
      <c r="G316" s="14">
        <f t="shared" si="122"/>
        <v>0</v>
      </c>
      <c r="H316" s="14">
        <v>0</v>
      </c>
      <c r="I316" s="14">
        <v>0</v>
      </c>
      <c r="J316" s="14">
        <v>0</v>
      </c>
      <c r="K316" s="14">
        <v>0</v>
      </c>
      <c r="L316" s="14">
        <v>0</v>
      </c>
      <c r="M316" s="14">
        <f t="shared" si="123"/>
        <v>10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10</v>
      </c>
      <c r="AH316" s="29">
        <v>0</v>
      </c>
      <c r="AI316" s="29">
        <v>0</v>
      </c>
      <c r="AJ316" s="29">
        <v>10</v>
      </c>
      <c r="AK316" s="29">
        <v>0</v>
      </c>
      <c r="AL316" s="29">
        <v>0</v>
      </c>
      <c r="AM316" s="29">
        <v>0</v>
      </c>
      <c r="AN316" s="29">
        <v>0</v>
      </c>
      <c r="AO316" s="29">
        <v>0</v>
      </c>
      <c r="AP316" s="29">
        <v>0</v>
      </c>
      <c r="AQ316" s="29">
        <f t="shared" si="124"/>
        <v>0</v>
      </c>
      <c r="AR316" s="29">
        <v>0</v>
      </c>
      <c r="AS316" s="29">
        <f t="shared" si="125"/>
        <v>0</v>
      </c>
      <c r="AT316" s="29">
        <v>0</v>
      </c>
      <c r="AU316" s="29">
        <f t="shared" si="126"/>
        <v>0</v>
      </c>
      <c r="AV316" s="29"/>
      <c r="AW316" s="29">
        <v>0</v>
      </c>
      <c r="AX316" s="29">
        <f t="shared" si="127"/>
        <v>0</v>
      </c>
      <c r="AY316" s="29">
        <v>0</v>
      </c>
    </row>
    <row r="317" spans="1:51" ht="13.5" customHeight="1">
      <c r="A317" s="30" t="s">
        <v>582</v>
      </c>
      <c r="B317" s="30"/>
      <c r="C317" s="30"/>
      <c r="D317" s="5" t="s">
        <v>583</v>
      </c>
      <c r="E317" s="5">
        <v>20</v>
      </c>
      <c r="F317" s="14">
        <v>20</v>
      </c>
      <c r="G317" s="14">
        <f t="shared" si="122"/>
        <v>0</v>
      </c>
      <c r="H317" s="14">
        <v>0</v>
      </c>
      <c r="I317" s="14">
        <v>0</v>
      </c>
      <c r="J317" s="14">
        <v>0</v>
      </c>
      <c r="K317" s="14">
        <v>0</v>
      </c>
      <c r="L317" s="14">
        <v>0</v>
      </c>
      <c r="M317" s="14">
        <f t="shared" si="123"/>
        <v>20</v>
      </c>
      <c r="N317" s="14">
        <v>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0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0</v>
      </c>
      <c r="AC317" s="14">
        <v>0</v>
      </c>
      <c r="AD317" s="14">
        <v>0</v>
      </c>
      <c r="AE317" s="14">
        <v>0</v>
      </c>
      <c r="AF317" s="14">
        <v>0</v>
      </c>
      <c r="AG317" s="14">
        <v>20</v>
      </c>
      <c r="AH317" s="29">
        <v>0</v>
      </c>
      <c r="AI317" s="29">
        <v>0</v>
      </c>
      <c r="AJ317" s="29">
        <v>20</v>
      </c>
      <c r="AK317" s="29">
        <v>0</v>
      </c>
      <c r="AL317" s="29">
        <v>0</v>
      </c>
      <c r="AM317" s="29">
        <v>0</v>
      </c>
      <c r="AN317" s="29">
        <v>0</v>
      </c>
      <c r="AO317" s="29">
        <v>0</v>
      </c>
      <c r="AP317" s="29">
        <v>0</v>
      </c>
      <c r="AQ317" s="29">
        <f t="shared" si="124"/>
        <v>0</v>
      </c>
      <c r="AR317" s="29">
        <v>0</v>
      </c>
      <c r="AS317" s="29">
        <f t="shared" si="125"/>
        <v>0</v>
      </c>
      <c r="AT317" s="29">
        <v>0</v>
      </c>
      <c r="AU317" s="29">
        <f t="shared" si="126"/>
        <v>0</v>
      </c>
      <c r="AV317" s="29"/>
      <c r="AW317" s="29">
        <v>0</v>
      </c>
      <c r="AX317" s="29">
        <f t="shared" si="127"/>
        <v>0</v>
      </c>
      <c r="AY317" s="29">
        <v>0</v>
      </c>
    </row>
    <row r="318" spans="1:51" ht="13.5" customHeight="1">
      <c r="A318" s="30" t="s">
        <v>584</v>
      </c>
      <c r="B318" s="30"/>
      <c r="C318" s="30"/>
      <c r="D318" s="5" t="s">
        <v>585</v>
      </c>
      <c r="E318" s="5">
        <v>539.8492</v>
      </c>
      <c r="F318" s="14">
        <f>SUM(F319:F320)</f>
        <v>539.8492</v>
      </c>
      <c r="G318" s="14">
        <f t="shared" si="122"/>
        <v>0</v>
      </c>
      <c r="H318" s="14">
        <f>SUM(H319:H320)</f>
        <v>0</v>
      </c>
      <c r="I318" s="14">
        <f>SUM(I319:I320)</f>
        <v>0</v>
      </c>
      <c r="J318" s="14">
        <f>SUM(J319:J320)</f>
        <v>0</v>
      </c>
      <c r="K318" s="14">
        <f>SUM(K319:K320)</f>
        <v>0</v>
      </c>
      <c r="L318" s="14">
        <f>SUM(L319:L320)</f>
        <v>0</v>
      </c>
      <c r="M318" s="14">
        <f t="shared" si="123"/>
        <v>396</v>
      </c>
      <c r="N318" s="14">
        <f aca="true" t="shared" si="148" ref="N318:AG318">SUM(N319:N320)</f>
        <v>0</v>
      </c>
      <c r="O318" s="14">
        <f t="shared" si="148"/>
        <v>0</v>
      </c>
      <c r="P318" s="14">
        <f t="shared" si="148"/>
        <v>0</v>
      </c>
      <c r="Q318" s="14">
        <f t="shared" si="148"/>
        <v>0</v>
      </c>
      <c r="R318" s="14">
        <f t="shared" si="148"/>
        <v>0</v>
      </c>
      <c r="S318" s="14">
        <f t="shared" si="148"/>
        <v>0</v>
      </c>
      <c r="T318" s="14">
        <f t="shared" si="148"/>
        <v>0</v>
      </c>
      <c r="U318" s="14">
        <f t="shared" si="148"/>
        <v>0</v>
      </c>
      <c r="V318" s="14">
        <f t="shared" si="148"/>
        <v>0</v>
      </c>
      <c r="W318" s="14">
        <f t="shared" si="148"/>
        <v>0</v>
      </c>
      <c r="X318" s="14">
        <f t="shared" si="148"/>
        <v>0</v>
      </c>
      <c r="Y318" s="14">
        <f t="shared" si="148"/>
        <v>0</v>
      </c>
      <c r="Z318" s="14">
        <f t="shared" si="148"/>
        <v>0</v>
      </c>
      <c r="AA318" s="14">
        <f t="shared" si="148"/>
        <v>0</v>
      </c>
      <c r="AB318" s="14">
        <f t="shared" si="148"/>
        <v>0</v>
      </c>
      <c r="AC318" s="14">
        <f t="shared" si="148"/>
        <v>0</v>
      </c>
      <c r="AD318" s="14">
        <f t="shared" si="148"/>
        <v>0</v>
      </c>
      <c r="AE318" s="14">
        <f t="shared" si="148"/>
        <v>0</v>
      </c>
      <c r="AF318" s="14">
        <f t="shared" si="148"/>
        <v>0</v>
      </c>
      <c r="AG318" s="14">
        <f t="shared" si="148"/>
        <v>396</v>
      </c>
      <c r="AH318" s="29">
        <v>0</v>
      </c>
      <c r="AI318" s="29">
        <v>0</v>
      </c>
      <c r="AJ318" s="29">
        <v>396</v>
      </c>
      <c r="AK318" s="29">
        <f aca="true" t="shared" si="149" ref="AK318:AP318">SUM(AK319:AK320)</f>
        <v>0</v>
      </c>
      <c r="AL318" s="29">
        <f t="shared" si="149"/>
        <v>0</v>
      </c>
      <c r="AM318" s="29">
        <f t="shared" si="149"/>
        <v>0</v>
      </c>
      <c r="AN318" s="29">
        <f t="shared" si="149"/>
        <v>0</v>
      </c>
      <c r="AO318" s="29">
        <f t="shared" si="149"/>
        <v>0</v>
      </c>
      <c r="AP318" s="29">
        <f t="shared" si="149"/>
        <v>0</v>
      </c>
      <c r="AQ318" s="29">
        <f t="shared" si="124"/>
        <v>0</v>
      </c>
      <c r="AR318" s="29">
        <f>SUM(AR319:AR320)</f>
        <v>0</v>
      </c>
      <c r="AS318" s="29">
        <f t="shared" si="125"/>
        <v>143.8492</v>
      </c>
      <c r="AT318" s="29">
        <f>SUM(AT319:AT320)</f>
        <v>143.8492</v>
      </c>
      <c r="AU318" s="29">
        <f t="shared" si="126"/>
        <v>0</v>
      </c>
      <c r="AV318" s="29"/>
      <c r="AW318" s="29">
        <f>SUM(AW319:AW320)</f>
        <v>0</v>
      </c>
      <c r="AX318" s="29">
        <f t="shared" si="127"/>
        <v>0</v>
      </c>
      <c r="AY318" s="29">
        <f>SUM(AY319:AY320)</f>
        <v>0</v>
      </c>
    </row>
    <row r="319" spans="1:51" ht="13.5" customHeight="1">
      <c r="A319" s="30" t="s">
        <v>586</v>
      </c>
      <c r="B319" s="30"/>
      <c r="C319" s="30"/>
      <c r="D319" s="5" t="s">
        <v>587</v>
      </c>
      <c r="E319" s="5">
        <v>143.8492</v>
      </c>
      <c r="F319" s="14">
        <v>143.8492</v>
      </c>
      <c r="G319" s="14">
        <f t="shared" si="122"/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f t="shared" si="123"/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29">
        <v>0</v>
      </c>
      <c r="AI319" s="29">
        <v>0</v>
      </c>
      <c r="AJ319" s="29">
        <v>0</v>
      </c>
      <c r="AK319" s="29">
        <v>0</v>
      </c>
      <c r="AL319" s="29">
        <v>0</v>
      </c>
      <c r="AM319" s="29">
        <v>0</v>
      </c>
      <c r="AN319" s="29">
        <v>0</v>
      </c>
      <c r="AO319" s="29">
        <v>0</v>
      </c>
      <c r="AP319" s="29">
        <v>0</v>
      </c>
      <c r="AQ319" s="29">
        <f t="shared" si="124"/>
        <v>0</v>
      </c>
      <c r="AR319" s="29">
        <v>0</v>
      </c>
      <c r="AS319" s="29">
        <f t="shared" si="125"/>
        <v>143.8492</v>
      </c>
      <c r="AT319" s="29">
        <v>143.8492</v>
      </c>
      <c r="AU319" s="29">
        <f t="shared" si="126"/>
        <v>0</v>
      </c>
      <c r="AV319" s="29"/>
      <c r="AW319" s="29">
        <v>0</v>
      </c>
      <c r="AX319" s="29">
        <f t="shared" si="127"/>
        <v>0</v>
      </c>
      <c r="AY319" s="29">
        <v>0</v>
      </c>
    </row>
    <row r="320" spans="1:51" ht="13.5" customHeight="1">
      <c r="A320" s="30" t="s">
        <v>588</v>
      </c>
      <c r="B320" s="30"/>
      <c r="C320" s="30"/>
      <c r="D320" s="5" t="s">
        <v>589</v>
      </c>
      <c r="E320" s="5">
        <v>396</v>
      </c>
      <c r="F320" s="14">
        <v>396</v>
      </c>
      <c r="G320" s="14">
        <f t="shared" si="122"/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f t="shared" si="123"/>
        <v>396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396</v>
      </c>
      <c r="AH320" s="29">
        <v>0</v>
      </c>
      <c r="AI320" s="29">
        <v>0</v>
      </c>
      <c r="AJ320" s="29">
        <v>396</v>
      </c>
      <c r="AK320" s="29">
        <v>0</v>
      </c>
      <c r="AL320" s="29">
        <v>0</v>
      </c>
      <c r="AM320" s="29">
        <v>0</v>
      </c>
      <c r="AN320" s="29">
        <v>0</v>
      </c>
      <c r="AO320" s="29">
        <v>0</v>
      </c>
      <c r="AP320" s="29">
        <v>0</v>
      </c>
      <c r="AQ320" s="29">
        <f t="shared" si="124"/>
        <v>0</v>
      </c>
      <c r="AR320" s="29">
        <v>0</v>
      </c>
      <c r="AS320" s="29">
        <f t="shared" si="125"/>
        <v>0</v>
      </c>
      <c r="AT320" s="29">
        <v>0</v>
      </c>
      <c r="AU320" s="29">
        <f t="shared" si="126"/>
        <v>0</v>
      </c>
      <c r="AV320" s="29"/>
      <c r="AW320" s="29">
        <v>0</v>
      </c>
      <c r="AX320" s="29">
        <f t="shared" si="127"/>
        <v>0</v>
      </c>
      <c r="AY320" s="29">
        <v>0</v>
      </c>
    </row>
    <row r="321" spans="1:51" ht="13.5" customHeight="1">
      <c r="A321" s="30" t="s">
        <v>590</v>
      </c>
      <c r="B321" s="30"/>
      <c r="C321" s="30"/>
      <c r="D321" s="5" t="s">
        <v>591</v>
      </c>
      <c r="E321" s="5">
        <v>86.1942</v>
      </c>
      <c r="F321" s="14">
        <v>86.1942</v>
      </c>
      <c r="G321" s="14">
        <f t="shared" si="122"/>
        <v>40.50110000000001</v>
      </c>
      <c r="H321" s="14">
        <v>18.4601</v>
      </c>
      <c r="I321" s="14">
        <v>20.6795</v>
      </c>
      <c r="J321" s="14">
        <v>0.1989</v>
      </c>
      <c r="K321" s="14">
        <v>0.2426</v>
      </c>
      <c r="L321" s="14">
        <v>0.92</v>
      </c>
      <c r="M321" s="14">
        <f t="shared" si="123"/>
        <v>42.985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1.985</v>
      </c>
      <c r="AG321" s="14">
        <v>41</v>
      </c>
      <c r="AH321" s="29">
        <v>0</v>
      </c>
      <c r="AI321" s="29">
        <v>1.985</v>
      </c>
      <c r="AJ321" s="29">
        <v>41</v>
      </c>
      <c r="AK321" s="29">
        <v>0</v>
      </c>
      <c r="AL321" s="29">
        <v>0</v>
      </c>
      <c r="AM321" s="29">
        <v>0</v>
      </c>
      <c r="AN321" s="29">
        <v>0</v>
      </c>
      <c r="AO321" s="29">
        <v>2.7081</v>
      </c>
      <c r="AP321" s="29">
        <v>0</v>
      </c>
      <c r="AQ321" s="29">
        <f t="shared" si="124"/>
        <v>0</v>
      </c>
      <c r="AR321" s="29">
        <v>0</v>
      </c>
      <c r="AS321" s="29">
        <f t="shared" si="125"/>
        <v>0</v>
      </c>
      <c r="AT321" s="29">
        <v>0</v>
      </c>
      <c r="AU321" s="29">
        <f t="shared" si="126"/>
        <v>0</v>
      </c>
      <c r="AV321" s="29"/>
      <c r="AW321" s="29">
        <v>0</v>
      </c>
      <c r="AX321" s="29">
        <f t="shared" si="127"/>
        <v>0</v>
      </c>
      <c r="AY321" s="29">
        <v>0</v>
      </c>
    </row>
    <row r="322" spans="1:51" ht="13.5" customHeight="1">
      <c r="A322" s="30" t="s">
        <v>592</v>
      </c>
      <c r="B322" s="30"/>
      <c r="C322" s="30"/>
      <c r="D322" s="5" t="s">
        <v>40</v>
      </c>
      <c r="E322" s="5">
        <v>50.1942</v>
      </c>
      <c r="F322" s="14">
        <v>50.1942</v>
      </c>
      <c r="G322" s="14">
        <f t="shared" si="122"/>
        <v>40.50110000000001</v>
      </c>
      <c r="H322" s="14">
        <v>18.4601</v>
      </c>
      <c r="I322" s="14">
        <v>20.6795</v>
      </c>
      <c r="J322" s="14">
        <v>0.1989</v>
      </c>
      <c r="K322" s="14">
        <v>0.2426</v>
      </c>
      <c r="L322" s="14">
        <v>0.92</v>
      </c>
      <c r="M322" s="14">
        <f t="shared" si="123"/>
        <v>6.985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1.985</v>
      </c>
      <c r="AG322" s="14">
        <v>5</v>
      </c>
      <c r="AH322" s="29">
        <v>0</v>
      </c>
      <c r="AI322" s="29">
        <v>1.985</v>
      </c>
      <c r="AJ322" s="29">
        <v>5</v>
      </c>
      <c r="AK322" s="29">
        <v>0</v>
      </c>
      <c r="AL322" s="29">
        <v>0</v>
      </c>
      <c r="AM322" s="29">
        <v>0</v>
      </c>
      <c r="AN322" s="29">
        <v>0</v>
      </c>
      <c r="AO322" s="29">
        <v>2.7081</v>
      </c>
      <c r="AP322" s="29">
        <v>0</v>
      </c>
      <c r="AQ322" s="29">
        <f t="shared" si="124"/>
        <v>0</v>
      </c>
      <c r="AR322" s="29">
        <v>0</v>
      </c>
      <c r="AS322" s="29">
        <f t="shared" si="125"/>
        <v>0</v>
      </c>
      <c r="AT322" s="29">
        <v>0</v>
      </c>
      <c r="AU322" s="29">
        <f t="shared" si="126"/>
        <v>0</v>
      </c>
      <c r="AV322" s="29"/>
      <c r="AW322" s="29">
        <v>0</v>
      </c>
      <c r="AX322" s="29">
        <f t="shared" si="127"/>
        <v>0</v>
      </c>
      <c r="AY322" s="29">
        <v>0</v>
      </c>
    </row>
    <row r="323" spans="1:51" ht="13.5" customHeight="1">
      <c r="A323" s="30" t="s">
        <v>593</v>
      </c>
      <c r="B323" s="30"/>
      <c r="C323" s="30"/>
      <c r="D323" s="5" t="s">
        <v>42</v>
      </c>
      <c r="E323" s="5">
        <v>36</v>
      </c>
      <c r="F323" s="14">
        <v>36</v>
      </c>
      <c r="G323" s="14">
        <f t="shared" si="122"/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f t="shared" si="123"/>
        <v>36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36</v>
      </c>
      <c r="AH323" s="29">
        <v>0</v>
      </c>
      <c r="AI323" s="29">
        <v>0</v>
      </c>
      <c r="AJ323" s="29">
        <v>36</v>
      </c>
      <c r="AK323" s="29">
        <v>0</v>
      </c>
      <c r="AL323" s="29">
        <v>0</v>
      </c>
      <c r="AM323" s="29">
        <v>0</v>
      </c>
      <c r="AN323" s="29">
        <v>0</v>
      </c>
      <c r="AO323" s="29">
        <v>0</v>
      </c>
      <c r="AP323" s="29">
        <v>0</v>
      </c>
      <c r="AQ323" s="29">
        <f t="shared" si="124"/>
        <v>0</v>
      </c>
      <c r="AR323" s="29">
        <v>0</v>
      </c>
      <c r="AS323" s="29">
        <f t="shared" si="125"/>
        <v>0</v>
      </c>
      <c r="AT323" s="29">
        <v>0</v>
      </c>
      <c r="AU323" s="29">
        <f t="shared" si="126"/>
        <v>0</v>
      </c>
      <c r="AV323" s="29"/>
      <c r="AW323" s="29">
        <v>0</v>
      </c>
      <c r="AX323" s="29">
        <f t="shared" si="127"/>
        <v>0</v>
      </c>
      <c r="AY323" s="29">
        <v>0</v>
      </c>
    </row>
    <row r="324" spans="1:51" ht="13.5" customHeight="1">
      <c r="A324" s="30" t="s">
        <v>594</v>
      </c>
      <c r="B324" s="30"/>
      <c r="C324" s="30"/>
      <c r="D324" s="5" t="s">
        <v>595</v>
      </c>
      <c r="E324" s="5">
        <v>557</v>
      </c>
      <c r="F324" s="14">
        <v>557</v>
      </c>
      <c r="G324" s="14">
        <f t="shared" si="122"/>
        <v>145.1128</v>
      </c>
      <c r="H324" s="14">
        <v>62.4458</v>
      </c>
      <c r="I324" s="14">
        <v>78.4</v>
      </c>
      <c r="J324" s="14">
        <v>1.357</v>
      </c>
      <c r="K324" s="14">
        <v>0</v>
      </c>
      <c r="L324" s="14">
        <v>2.91</v>
      </c>
      <c r="M324" s="14">
        <f t="shared" si="123"/>
        <v>400.601</v>
      </c>
      <c r="N324" s="14">
        <v>2.046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6.555</v>
      </c>
      <c r="AG324" s="14">
        <v>392</v>
      </c>
      <c r="AH324" s="29">
        <v>0</v>
      </c>
      <c r="AI324" s="29">
        <v>6.555</v>
      </c>
      <c r="AJ324" s="29">
        <v>392</v>
      </c>
      <c r="AK324" s="29">
        <v>0</v>
      </c>
      <c r="AL324" s="29">
        <v>0</v>
      </c>
      <c r="AM324" s="29">
        <v>0</v>
      </c>
      <c r="AN324" s="29">
        <v>0</v>
      </c>
      <c r="AO324" s="29">
        <v>10.87924</v>
      </c>
      <c r="AP324" s="29">
        <v>0</v>
      </c>
      <c r="AQ324" s="29">
        <f t="shared" si="124"/>
        <v>0</v>
      </c>
      <c r="AR324" s="29">
        <v>0</v>
      </c>
      <c r="AS324" s="29">
        <f t="shared" si="125"/>
        <v>0</v>
      </c>
      <c r="AT324" s="29">
        <v>0</v>
      </c>
      <c r="AU324" s="29">
        <f t="shared" si="126"/>
        <v>0</v>
      </c>
      <c r="AV324" s="29"/>
      <c r="AW324" s="29">
        <v>0</v>
      </c>
      <c r="AX324" s="29">
        <f t="shared" si="127"/>
        <v>0</v>
      </c>
      <c r="AY324" s="29">
        <v>0</v>
      </c>
    </row>
    <row r="325" spans="1:51" ht="13.5" customHeight="1">
      <c r="A325" s="30" t="s">
        <v>596</v>
      </c>
      <c r="B325" s="30"/>
      <c r="C325" s="30"/>
      <c r="D325" s="5" t="s">
        <v>597</v>
      </c>
      <c r="E325" s="5">
        <v>557</v>
      </c>
      <c r="F325" s="14">
        <v>557</v>
      </c>
      <c r="G325" s="14">
        <f t="shared" si="122"/>
        <v>145.1128</v>
      </c>
      <c r="H325" s="14">
        <v>62.4458</v>
      </c>
      <c r="I325" s="14">
        <v>78.4</v>
      </c>
      <c r="J325" s="14">
        <v>1.357</v>
      </c>
      <c r="K325" s="14">
        <v>0</v>
      </c>
      <c r="L325" s="14">
        <v>2.91</v>
      </c>
      <c r="M325" s="14">
        <f t="shared" si="123"/>
        <v>400.601</v>
      </c>
      <c r="N325" s="14">
        <v>2.046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6.555</v>
      </c>
      <c r="AG325" s="14">
        <v>392</v>
      </c>
      <c r="AH325" s="29">
        <v>0</v>
      </c>
      <c r="AI325" s="29">
        <v>6.555</v>
      </c>
      <c r="AJ325" s="29">
        <v>392</v>
      </c>
      <c r="AK325" s="29">
        <v>0</v>
      </c>
      <c r="AL325" s="29">
        <v>0</v>
      </c>
      <c r="AM325" s="29">
        <v>0</v>
      </c>
      <c r="AN325" s="29">
        <v>0</v>
      </c>
      <c r="AO325" s="29">
        <v>10.87924</v>
      </c>
      <c r="AP325" s="29">
        <v>0</v>
      </c>
      <c r="AQ325" s="29">
        <f t="shared" si="124"/>
        <v>0</v>
      </c>
      <c r="AR325" s="29">
        <v>0</v>
      </c>
      <c r="AS325" s="29">
        <f t="shared" si="125"/>
        <v>0</v>
      </c>
      <c r="AT325" s="29">
        <v>0</v>
      </c>
      <c r="AU325" s="29">
        <f t="shared" si="126"/>
        <v>0</v>
      </c>
      <c r="AV325" s="29"/>
      <c r="AW325" s="29">
        <v>0</v>
      </c>
      <c r="AX325" s="29">
        <f t="shared" si="127"/>
        <v>0</v>
      </c>
      <c r="AY325" s="29">
        <v>0</v>
      </c>
    </row>
    <row r="326" spans="1:51" ht="13.5" customHeight="1">
      <c r="A326" s="30" t="s">
        <v>598</v>
      </c>
      <c r="B326" s="30"/>
      <c r="C326" s="30"/>
      <c r="D326" s="5" t="s">
        <v>599</v>
      </c>
      <c r="E326" s="5">
        <v>619</v>
      </c>
      <c r="F326" s="14">
        <f aca="true" t="shared" si="150" ref="F326:AY326">SUM(F327)</f>
        <v>619</v>
      </c>
      <c r="G326" s="14">
        <f t="shared" si="150"/>
        <v>0</v>
      </c>
      <c r="H326" s="14">
        <f t="shared" si="150"/>
        <v>0</v>
      </c>
      <c r="I326" s="14">
        <f t="shared" si="150"/>
        <v>0</v>
      </c>
      <c r="J326" s="14">
        <f t="shared" si="150"/>
        <v>0</v>
      </c>
      <c r="K326" s="14">
        <f t="shared" si="150"/>
        <v>0</v>
      </c>
      <c r="L326" s="14">
        <f t="shared" si="150"/>
        <v>0</v>
      </c>
      <c r="M326" s="14">
        <f t="shared" si="150"/>
        <v>619</v>
      </c>
      <c r="N326" s="14">
        <f t="shared" si="150"/>
        <v>120</v>
      </c>
      <c r="O326" s="14">
        <f t="shared" si="150"/>
        <v>0</v>
      </c>
      <c r="P326" s="14">
        <f t="shared" si="150"/>
        <v>0</v>
      </c>
      <c r="Q326" s="14">
        <f t="shared" si="150"/>
        <v>30</v>
      </c>
      <c r="R326" s="14">
        <f t="shared" si="150"/>
        <v>80</v>
      </c>
      <c r="S326" s="14">
        <f t="shared" si="150"/>
        <v>0</v>
      </c>
      <c r="T326" s="14">
        <f t="shared" si="150"/>
        <v>90</v>
      </c>
      <c r="U326" s="14">
        <f t="shared" si="150"/>
        <v>0</v>
      </c>
      <c r="V326" s="14">
        <f t="shared" si="150"/>
        <v>0</v>
      </c>
      <c r="W326" s="14">
        <f t="shared" si="150"/>
        <v>0</v>
      </c>
      <c r="X326" s="14">
        <f t="shared" si="150"/>
        <v>0</v>
      </c>
      <c r="Y326" s="14">
        <f t="shared" si="150"/>
        <v>0</v>
      </c>
      <c r="Z326" s="14">
        <f t="shared" si="150"/>
        <v>30</v>
      </c>
      <c r="AA326" s="14">
        <f t="shared" si="150"/>
        <v>0</v>
      </c>
      <c r="AB326" s="14">
        <f t="shared" si="150"/>
        <v>0</v>
      </c>
      <c r="AC326" s="14">
        <f t="shared" si="150"/>
        <v>0</v>
      </c>
      <c r="AD326" s="14">
        <f t="shared" si="150"/>
        <v>0</v>
      </c>
      <c r="AE326" s="14">
        <f t="shared" si="150"/>
        <v>50</v>
      </c>
      <c r="AF326" s="14">
        <f t="shared" si="150"/>
        <v>0</v>
      </c>
      <c r="AG326" s="14">
        <f t="shared" si="150"/>
        <v>219</v>
      </c>
      <c r="AH326" s="29">
        <v>50</v>
      </c>
      <c r="AI326" s="29">
        <v>0</v>
      </c>
      <c r="AJ326" s="29">
        <v>219</v>
      </c>
      <c r="AK326" s="29">
        <f t="shared" si="150"/>
        <v>0</v>
      </c>
      <c r="AL326" s="29">
        <f t="shared" si="150"/>
        <v>0</v>
      </c>
      <c r="AM326" s="29">
        <f t="shared" si="150"/>
        <v>0</v>
      </c>
      <c r="AN326" s="29">
        <f t="shared" si="150"/>
        <v>0</v>
      </c>
      <c r="AO326" s="29">
        <f t="shared" si="150"/>
        <v>0</v>
      </c>
      <c r="AP326" s="29">
        <f t="shared" si="150"/>
        <v>0</v>
      </c>
      <c r="AQ326" s="29">
        <f t="shared" si="150"/>
        <v>0</v>
      </c>
      <c r="AR326" s="29">
        <f t="shared" si="150"/>
        <v>0</v>
      </c>
      <c r="AS326" s="29">
        <f t="shared" si="150"/>
        <v>0</v>
      </c>
      <c r="AT326" s="29">
        <f t="shared" si="150"/>
        <v>0</v>
      </c>
      <c r="AU326" s="29">
        <f t="shared" si="150"/>
        <v>0</v>
      </c>
      <c r="AV326" s="29">
        <f t="shared" si="150"/>
        <v>0</v>
      </c>
      <c r="AW326" s="29">
        <f t="shared" si="150"/>
        <v>0</v>
      </c>
      <c r="AX326" s="29">
        <f t="shared" si="150"/>
        <v>0</v>
      </c>
      <c r="AY326" s="29">
        <f t="shared" si="150"/>
        <v>0</v>
      </c>
    </row>
    <row r="327" spans="1:51" ht="13.5" customHeight="1">
      <c r="A327" s="30" t="s">
        <v>600</v>
      </c>
      <c r="B327" s="30"/>
      <c r="C327" s="30"/>
      <c r="D327" s="5" t="s">
        <v>599</v>
      </c>
      <c r="E327" s="5">
        <v>619</v>
      </c>
      <c r="F327" s="14">
        <v>619</v>
      </c>
      <c r="G327" s="14">
        <f aca="true" t="shared" si="151" ref="G327:G390">SUM(H327:L327)</f>
        <v>0</v>
      </c>
      <c r="H327" s="14">
        <v>0</v>
      </c>
      <c r="I327" s="14">
        <v>0</v>
      </c>
      <c r="J327" s="14">
        <v>0</v>
      </c>
      <c r="K327" s="14">
        <v>0</v>
      </c>
      <c r="L327" s="14">
        <v>0</v>
      </c>
      <c r="M327" s="14">
        <f aca="true" t="shared" si="152" ref="M327:M390">SUM(N327:AG327)</f>
        <v>619</v>
      </c>
      <c r="N327" s="14">
        <v>120</v>
      </c>
      <c r="O327" s="14">
        <v>0</v>
      </c>
      <c r="P327" s="14">
        <v>0</v>
      </c>
      <c r="Q327" s="14">
        <v>30</v>
      </c>
      <c r="R327" s="14">
        <v>80</v>
      </c>
      <c r="S327" s="14">
        <v>0</v>
      </c>
      <c r="T327" s="14">
        <v>90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30</v>
      </c>
      <c r="AA327" s="14">
        <v>0</v>
      </c>
      <c r="AB327" s="14">
        <v>0</v>
      </c>
      <c r="AC327" s="14">
        <v>0</v>
      </c>
      <c r="AD327" s="14">
        <v>0</v>
      </c>
      <c r="AE327" s="14">
        <v>50</v>
      </c>
      <c r="AF327" s="14">
        <v>0</v>
      </c>
      <c r="AG327" s="14">
        <v>219</v>
      </c>
      <c r="AH327" s="29">
        <v>50</v>
      </c>
      <c r="AI327" s="29">
        <v>0</v>
      </c>
      <c r="AJ327" s="29">
        <v>219</v>
      </c>
      <c r="AK327" s="29">
        <v>0</v>
      </c>
      <c r="AL327" s="29">
        <v>0</v>
      </c>
      <c r="AM327" s="29">
        <v>0</v>
      </c>
      <c r="AN327" s="29">
        <v>0</v>
      </c>
      <c r="AO327" s="29">
        <v>0</v>
      </c>
      <c r="AP327" s="29">
        <v>0</v>
      </c>
      <c r="AQ327" s="29">
        <f aca="true" t="shared" si="153" ref="AQ327:AQ390">SUM(AR327:AR327)</f>
        <v>0</v>
      </c>
      <c r="AR327" s="29">
        <v>0</v>
      </c>
      <c r="AS327" s="29">
        <f aca="true" t="shared" si="154" ref="AS327:AS390">SUM(AT327)</f>
        <v>0</v>
      </c>
      <c r="AT327" s="29">
        <v>0</v>
      </c>
      <c r="AU327" s="29">
        <f aca="true" t="shared" si="155" ref="AU327:AU390">SUM(AV327:AW327)</f>
        <v>0</v>
      </c>
      <c r="AV327" s="29"/>
      <c r="AW327" s="29">
        <v>0</v>
      </c>
      <c r="AX327" s="29">
        <f aca="true" t="shared" si="156" ref="AX327:AX390">SUM(AY327:AY327)</f>
        <v>0</v>
      </c>
      <c r="AY327" s="29">
        <v>0</v>
      </c>
    </row>
    <row r="328" spans="1:51" ht="13.5" customHeight="1">
      <c r="A328" s="30" t="s">
        <v>601</v>
      </c>
      <c r="B328" s="30"/>
      <c r="C328" s="30"/>
      <c r="D328" s="5" t="s">
        <v>602</v>
      </c>
      <c r="E328" s="5">
        <v>10538.141525000001</v>
      </c>
      <c r="F328" s="14">
        <f>SUM(F329,F333,F336,F338,F348,F354,F356,F360,F369)</f>
        <v>10538.141525000001</v>
      </c>
      <c r="G328" s="14">
        <f t="shared" si="151"/>
        <v>2044.3937740000003</v>
      </c>
      <c r="H328" s="14">
        <f>SUM(H329,H333,H336,H338,H348,H354,H356,H360,H369)</f>
        <v>1013.468974</v>
      </c>
      <c r="I328" s="14">
        <f>SUM(I329,I333,I336,I338,I348,I354,I356,I360,I369)</f>
        <v>858.7124000000001</v>
      </c>
      <c r="J328" s="14">
        <f>SUM(J329,J333,J336,J338,J348,J354,J356,J360,J369)</f>
        <v>28.663</v>
      </c>
      <c r="K328" s="14">
        <f>SUM(K329,K333,K336,K338,K348,K354,K356,K360,K369)</f>
        <v>107.5784</v>
      </c>
      <c r="L328" s="14">
        <f>SUM(L329,L333,L336,L338,L348,L354,L356,L360,L369)</f>
        <v>35.971000000000004</v>
      </c>
      <c r="M328" s="14">
        <f t="shared" si="152"/>
        <v>6034.085145999999</v>
      </c>
      <c r="N328" s="14">
        <f aca="true" t="shared" si="157" ref="N328:AG328">SUM(N329,N333,N336,N338,N348,N354,N356,N360,N369)</f>
        <v>49.49497100000001</v>
      </c>
      <c r="O328" s="14">
        <f t="shared" si="157"/>
        <v>0</v>
      </c>
      <c r="P328" s="14">
        <f t="shared" si="157"/>
        <v>0</v>
      </c>
      <c r="Q328" s="14">
        <f t="shared" si="157"/>
        <v>10</v>
      </c>
      <c r="R328" s="14">
        <f t="shared" si="157"/>
        <v>50</v>
      </c>
      <c r="S328" s="14">
        <f t="shared" si="157"/>
        <v>0</v>
      </c>
      <c r="T328" s="14">
        <f t="shared" si="157"/>
        <v>30</v>
      </c>
      <c r="U328" s="14">
        <f t="shared" si="157"/>
        <v>0</v>
      </c>
      <c r="V328" s="14">
        <f t="shared" si="157"/>
        <v>0</v>
      </c>
      <c r="W328" s="14">
        <f t="shared" si="157"/>
        <v>0</v>
      </c>
      <c r="X328" s="14">
        <f t="shared" si="157"/>
        <v>0</v>
      </c>
      <c r="Y328" s="14">
        <f t="shared" si="157"/>
        <v>0</v>
      </c>
      <c r="Z328" s="14">
        <f t="shared" si="157"/>
        <v>20</v>
      </c>
      <c r="AA328" s="14">
        <f t="shared" si="157"/>
        <v>0</v>
      </c>
      <c r="AB328" s="14">
        <f t="shared" si="157"/>
        <v>0</v>
      </c>
      <c r="AC328" s="14">
        <f t="shared" si="157"/>
        <v>0</v>
      </c>
      <c r="AD328" s="14">
        <f t="shared" si="157"/>
        <v>0</v>
      </c>
      <c r="AE328" s="14">
        <f t="shared" si="157"/>
        <v>50</v>
      </c>
      <c r="AF328" s="14">
        <f t="shared" si="157"/>
        <v>83.33000000000001</v>
      </c>
      <c r="AG328" s="14">
        <f t="shared" si="157"/>
        <v>5741.260174999999</v>
      </c>
      <c r="AH328" s="29">
        <v>50</v>
      </c>
      <c r="AI328" s="29">
        <v>83.33000000000001</v>
      </c>
      <c r="AJ328" s="29">
        <v>5741.260174999999</v>
      </c>
      <c r="AK328" s="29">
        <f aca="true" t="shared" si="158" ref="AK328:AP328">SUM(AK329,AK333,AK336,AK338,AK348,AK354,AK356,AK360,AK369)</f>
        <v>0</v>
      </c>
      <c r="AL328" s="29">
        <f t="shared" si="158"/>
        <v>0</v>
      </c>
      <c r="AM328" s="29">
        <f t="shared" si="158"/>
        <v>2310.356885</v>
      </c>
      <c r="AN328" s="29">
        <f t="shared" si="158"/>
        <v>0</v>
      </c>
      <c r="AO328" s="29">
        <f t="shared" si="158"/>
        <v>149.30572</v>
      </c>
      <c r="AP328" s="29">
        <f t="shared" si="158"/>
        <v>0</v>
      </c>
      <c r="AQ328" s="29">
        <f t="shared" si="153"/>
        <v>0</v>
      </c>
      <c r="AR328" s="29">
        <f>SUM(AR329,AR333,AR336,AR338,AR348,AR354,AR356,AR360,AR369)</f>
        <v>0</v>
      </c>
      <c r="AS328" s="29">
        <f t="shared" si="154"/>
        <v>0</v>
      </c>
      <c r="AT328" s="29">
        <f>SUM(AT329,AT333,AT336,AT338,AT348,AT354,AT356,AT360,AT369)</f>
        <v>0</v>
      </c>
      <c r="AU328" s="29">
        <f t="shared" si="155"/>
        <v>0</v>
      </c>
      <c r="AV328" s="29"/>
      <c r="AW328" s="29">
        <f>SUM(AW329,AW333,AW336,AW338,AW348,AW354,AW356,AW360,AW369)</f>
        <v>0</v>
      </c>
      <c r="AX328" s="29">
        <f t="shared" si="156"/>
        <v>0</v>
      </c>
      <c r="AY328" s="29">
        <f>SUM(AY329,AY333,AY336,AY338,AY348,AY354,AY356,AY360,AY369)</f>
        <v>0</v>
      </c>
    </row>
    <row r="329" spans="1:51" ht="13.5" customHeight="1">
      <c r="A329" s="30" t="s">
        <v>603</v>
      </c>
      <c r="B329" s="30"/>
      <c r="C329" s="30"/>
      <c r="D329" s="5" t="s">
        <v>604</v>
      </c>
      <c r="E329" s="5">
        <v>742.94682</v>
      </c>
      <c r="F329" s="14">
        <f>SUM(F330:F332)</f>
        <v>742.94682</v>
      </c>
      <c r="G329" s="14">
        <f t="shared" si="151"/>
        <v>452.49609999999996</v>
      </c>
      <c r="H329" s="14">
        <f>SUM(H330:H332)</f>
        <v>201.625</v>
      </c>
      <c r="I329" s="14">
        <f>SUM(I330:I332)</f>
        <v>233.2</v>
      </c>
      <c r="J329" s="14">
        <f>SUM(J330:J332)</f>
        <v>6.2501</v>
      </c>
      <c r="K329" s="14">
        <f>SUM(K330:K332)</f>
        <v>0</v>
      </c>
      <c r="L329" s="14">
        <f>SUM(L330:L332)</f>
        <v>11.421</v>
      </c>
      <c r="M329" s="14">
        <f t="shared" si="152"/>
        <v>256.55379999999997</v>
      </c>
      <c r="N329" s="14">
        <f aca="true" t="shared" si="159" ref="N329:AG329">SUM(N330:N332)</f>
        <v>0</v>
      </c>
      <c r="O329" s="14">
        <f t="shared" si="159"/>
        <v>0</v>
      </c>
      <c r="P329" s="14">
        <f t="shared" si="159"/>
        <v>0</v>
      </c>
      <c r="Q329" s="14">
        <f t="shared" si="159"/>
        <v>0</v>
      </c>
      <c r="R329" s="14">
        <f t="shared" si="159"/>
        <v>0</v>
      </c>
      <c r="S329" s="14">
        <f t="shared" si="159"/>
        <v>0</v>
      </c>
      <c r="T329" s="14">
        <f t="shared" si="159"/>
        <v>0</v>
      </c>
      <c r="U329" s="14">
        <f t="shared" si="159"/>
        <v>0</v>
      </c>
      <c r="V329" s="14">
        <f t="shared" si="159"/>
        <v>0</v>
      </c>
      <c r="W329" s="14">
        <f t="shared" si="159"/>
        <v>0</v>
      </c>
      <c r="X329" s="14">
        <f t="shared" si="159"/>
        <v>0</v>
      </c>
      <c r="Y329" s="14">
        <f t="shared" si="159"/>
        <v>0</v>
      </c>
      <c r="Z329" s="14">
        <f t="shared" si="159"/>
        <v>0</v>
      </c>
      <c r="AA329" s="14">
        <f t="shared" si="159"/>
        <v>0</v>
      </c>
      <c r="AB329" s="14">
        <f t="shared" si="159"/>
        <v>0</v>
      </c>
      <c r="AC329" s="14">
        <f t="shared" si="159"/>
        <v>0</v>
      </c>
      <c r="AD329" s="14">
        <f t="shared" si="159"/>
        <v>0</v>
      </c>
      <c r="AE329" s="14">
        <f t="shared" si="159"/>
        <v>0</v>
      </c>
      <c r="AF329" s="14">
        <f t="shared" si="159"/>
        <v>26.885</v>
      </c>
      <c r="AG329" s="14">
        <f t="shared" si="159"/>
        <v>229.66879999999998</v>
      </c>
      <c r="AH329" s="29">
        <v>0</v>
      </c>
      <c r="AI329" s="29">
        <v>26.885</v>
      </c>
      <c r="AJ329" s="29">
        <v>229.66879999999998</v>
      </c>
      <c r="AK329" s="29">
        <f aca="true" t="shared" si="160" ref="AK329:AP329">SUM(AK330:AK332)</f>
        <v>0</v>
      </c>
      <c r="AL329" s="29">
        <f t="shared" si="160"/>
        <v>0</v>
      </c>
      <c r="AM329" s="29">
        <f t="shared" si="160"/>
        <v>0</v>
      </c>
      <c r="AN329" s="29">
        <f t="shared" si="160"/>
        <v>0</v>
      </c>
      <c r="AO329" s="29">
        <f t="shared" si="160"/>
        <v>33.89692</v>
      </c>
      <c r="AP329" s="29">
        <f t="shared" si="160"/>
        <v>0</v>
      </c>
      <c r="AQ329" s="29">
        <f t="shared" si="153"/>
        <v>0</v>
      </c>
      <c r="AR329" s="29">
        <f>SUM(AR330:AR332)</f>
        <v>0</v>
      </c>
      <c r="AS329" s="29">
        <f t="shared" si="154"/>
        <v>0</v>
      </c>
      <c r="AT329" s="29">
        <f>SUM(AT330:AT332)</f>
        <v>0</v>
      </c>
      <c r="AU329" s="29">
        <f t="shared" si="155"/>
        <v>0</v>
      </c>
      <c r="AV329" s="29"/>
      <c r="AW329" s="29">
        <f>SUM(AW330:AW332)</f>
        <v>0</v>
      </c>
      <c r="AX329" s="29">
        <f t="shared" si="156"/>
        <v>0</v>
      </c>
      <c r="AY329" s="29">
        <f>SUM(AY330:AY332)</f>
        <v>0</v>
      </c>
    </row>
    <row r="330" spans="1:51" ht="13.5" customHeight="1">
      <c r="A330" s="30" t="s">
        <v>605</v>
      </c>
      <c r="B330" s="30"/>
      <c r="C330" s="30"/>
      <c r="D330" s="5" t="s">
        <v>40</v>
      </c>
      <c r="E330" s="5">
        <v>568.22802</v>
      </c>
      <c r="F330" s="14">
        <v>568.22802</v>
      </c>
      <c r="G330" s="14">
        <f t="shared" si="151"/>
        <v>452.49609999999996</v>
      </c>
      <c r="H330" s="14">
        <v>201.625</v>
      </c>
      <c r="I330" s="14">
        <v>233.2</v>
      </c>
      <c r="J330" s="14">
        <v>6.2501</v>
      </c>
      <c r="K330" s="14">
        <v>0</v>
      </c>
      <c r="L330" s="14">
        <v>11.421</v>
      </c>
      <c r="M330" s="14">
        <f t="shared" si="152"/>
        <v>81.83500000000001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0</v>
      </c>
      <c r="AB330" s="14">
        <v>0</v>
      </c>
      <c r="AC330" s="14">
        <v>0</v>
      </c>
      <c r="AD330" s="14">
        <v>0</v>
      </c>
      <c r="AE330" s="14">
        <v>0</v>
      </c>
      <c r="AF330" s="14">
        <v>26.885</v>
      </c>
      <c r="AG330" s="14">
        <v>54.95</v>
      </c>
      <c r="AH330" s="29">
        <v>0</v>
      </c>
      <c r="AI330" s="29">
        <v>26.885</v>
      </c>
      <c r="AJ330" s="29">
        <v>54.95</v>
      </c>
      <c r="AK330" s="29">
        <v>0</v>
      </c>
      <c r="AL330" s="29">
        <v>0</v>
      </c>
      <c r="AM330" s="29">
        <v>0</v>
      </c>
      <c r="AN330" s="29">
        <v>0</v>
      </c>
      <c r="AO330" s="29">
        <v>33.89692</v>
      </c>
      <c r="AP330" s="29">
        <v>0</v>
      </c>
      <c r="AQ330" s="29">
        <f t="shared" si="153"/>
        <v>0</v>
      </c>
      <c r="AR330" s="29">
        <v>0</v>
      </c>
      <c r="AS330" s="29">
        <f t="shared" si="154"/>
        <v>0</v>
      </c>
      <c r="AT330" s="29">
        <v>0</v>
      </c>
      <c r="AU330" s="29">
        <f t="shared" si="155"/>
        <v>0</v>
      </c>
      <c r="AV330" s="29"/>
      <c r="AW330" s="29">
        <v>0</v>
      </c>
      <c r="AX330" s="29">
        <f t="shared" si="156"/>
        <v>0</v>
      </c>
      <c r="AY330" s="29">
        <v>0</v>
      </c>
    </row>
    <row r="331" spans="1:51" ht="13.5" customHeight="1">
      <c r="A331" s="30" t="s">
        <v>606</v>
      </c>
      <c r="B331" s="30"/>
      <c r="C331" s="30"/>
      <c r="D331" s="5" t="s">
        <v>42</v>
      </c>
      <c r="E331" s="5">
        <v>137.7188</v>
      </c>
      <c r="F331" s="14">
        <v>137.7188</v>
      </c>
      <c r="G331" s="14">
        <f t="shared" si="151"/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f t="shared" si="152"/>
        <v>137.7188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0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137.7188</v>
      </c>
      <c r="AH331" s="29">
        <v>0</v>
      </c>
      <c r="AI331" s="29">
        <v>0</v>
      </c>
      <c r="AJ331" s="29">
        <v>137.7188</v>
      </c>
      <c r="AK331" s="29">
        <v>0</v>
      </c>
      <c r="AL331" s="29">
        <v>0</v>
      </c>
      <c r="AM331" s="29">
        <v>0</v>
      </c>
      <c r="AN331" s="29">
        <v>0</v>
      </c>
      <c r="AO331" s="29">
        <v>0</v>
      </c>
      <c r="AP331" s="29">
        <v>0</v>
      </c>
      <c r="AQ331" s="29">
        <f t="shared" si="153"/>
        <v>0</v>
      </c>
      <c r="AR331" s="29">
        <v>0</v>
      </c>
      <c r="AS331" s="29">
        <f t="shared" si="154"/>
        <v>0</v>
      </c>
      <c r="AT331" s="29">
        <v>0</v>
      </c>
      <c r="AU331" s="29">
        <f t="shared" si="155"/>
        <v>0</v>
      </c>
      <c r="AV331" s="29"/>
      <c r="AW331" s="29">
        <v>0</v>
      </c>
      <c r="AX331" s="29">
        <f t="shared" si="156"/>
        <v>0</v>
      </c>
      <c r="AY331" s="29">
        <v>0</v>
      </c>
    </row>
    <row r="332" spans="1:51" ht="13.5" customHeight="1">
      <c r="A332" s="30" t="s">
        <v>607</v>
      </c>
      <c r="B332" s="30"/>
      <c r="C332" s="30"/>
      <c r="D332" s="18" t="s">
        <v>1011</v>
      </c>
      <c r="E332" s="18">
        <v>37</v>
      </c>
      <c r="F332" s="14">
        <v>37</v>
      </c>
      <c r="G332" s="14">
        <f t="shared" si="151"/>
        <v>0</v>
      </c>
      <c r="H332" s="14">
        <v>0</v>
      </c>
      <c r="I332" s="14">
        <v>0</v>
      </c>
      <c r="J332" s="14">
        <v>0</v>
      </c>
      <c r="K332" s="14">
        <v>0</v>
      </c>
      <c r="L332" s="14">
        <v>0</v>
      </c>
      <c r="M332" s="14">
        <f t="shared" si="152"/>
        <v>37</v>
      </c>
      <c r="N332" s="14">
        <v>0</v>
      </c>
      <c r="O332" s="14">
        <v>0</v>
      </c>
      <c r="P332" s="14">
        <v>0</v>
      </c>
      <c r="Q332" s="14">
        <v>0</v>
      </c>
      <c r="R332" s="14">
        <v>0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0</v>
      </c>
      <c r="AF332" s="14">
        <v>0</v>
      </c>
      <c r="AG332" s="14">
        <v>37</v>
      </c>
      <c r="AH332" s="29">
        <v>0</v>
      </c>
      <c r="AI332" s="29">
        <v>0</v>
      </c>
      <c r="AJ332" s="29">
        <v>37</v>
      </c>
      <c r="AK332" s="29">
        <v>0</v>
      </c>
      <c r="AL332" s="29">
        <v>0</v>
      </c>
      <c r="AM332" s="29">
        <v>0</v>
      </c>
      <c r="AN332" s="29">
        <v>0</v>
      </c>
      <c r="AO332" s="29">
        <v>0</v>
      </c>
      <c r="AP332" s="29">
        <v>0</v>
      </c>
      <c r="AQ332" s="29">
        <f t="shared" si="153"/>
        <v>0</v>
      </c>
      <c r="AR332" s="29">
        <v>0</v>
      </c>
      <c r="AS332" s="29">
        <f t="shared" si="154"/>
        <v>0</v>
      </c>
      <c r="AT332" s="29">
        <v>0</v>
      </c>
      <c r="AU332" s="29">
        <f t="shared" si="155"/>
        <v>0</v>
      </c>
      <c r="AV332" s="29"/>
      <c r="AW332" s="29">
        <v>0</v>
      </c>
      <c r="AX332" s="29">
        <f t="shared" si="156"/>
        <v>0</v>
      </c>
      <c r="AY332" s="29">
        <v>0</v>
      </c>
    </row>
    <row r="333" spans="1:51" ht="13.5" customHeight="1">
      <c r="A333" s="30" t="s">
        <v>608</v>
      </c>
      <c r="B333" s="30"/>
      <c r="C333" s="30"/>
      <c r="D333" s="5" t="s">
        <v>609</v>
      </c>
      <c r="E333" s="5">
        <v>209</v>
      </c>
      <c r="F333" s="14">
        <f>SUM(F334:F335)</f>
        <v>209</v>
      </c>
      <c r="G333" s="14">
        <f t="shared" si="151"/>
        <v>0</v>
      </c>
      <c r="H333" s="14">
        <f>SUM(H334:H335)</f>
        <v>0</v>
      </c>
      <c r="I333" s="14">
        <f>SUM(I334:I335)</f>
        <v>0</v>
      </c>
      <c r="J333" s="14">
        <f>SUM(J334:J335)</f>
        <v>0</v>
      </c>
      <c r="K333" s="14">
        <f>SUM(K334:K335)</f>
        <v>0</v>
      </c>
      <c r="L333" s="14">
        <f>SUM(L334:L335)</f>
        <v>0</v>
      </c>
      <c r="M333" s="14">
        <f t="shared" si="152"/>
        <v>209</v>
      </c>
      <c r="N333" s="14">
        <f aca="true" t="shared" si="161" ref="N333:AG333">SUM(N334:N335)</f>
        <v>0</v>
      </c>
      <c r="O333" s="14">
        <f t="shared" si="161"/>
        <v>0</v>
      </c>
      <c r="P333" s="14">
        <f t="shared" si="161"/>
        <v>0</v>
      </c>
      <c r="Q333" s="14">
        <f t="shared" si="161"/>
        <v>0</v>
      </c>
      <c r="R333" s="14">
        <f t="shared" si="161"/>
        <v>0</v>
      </c>
      <c r="S333" s="14">
        <f t="shared" si="161"/>
        <v>0</v>
      </c>
      <c r="T333" s="14">
        <f t="shared" si="161"/>
        <v>0</v>
      </c>
      <c r="U333" s="14">
        <f t="shared" si="161"/>
        <v>0</v>
      </c>
      <c r="V333" s="14">
        <f t="shared" si="161"/>
        <v>0</v>
      </c>
      <c r="W333" s="14">
        <f t="shared" si="161"/>
        <v>0</v>
      </c>
      <c r="X333" s="14">
        <f t="shared" si="161"/>
        <v>0</v>
      </c>
      <c r="Y333" s="14">
        <f t="shared" si="161"/>
        <v>0</v>
      </c>
      <c r="Z333" s="14">
        <f t="shared" si="161"/>
        <v>0</v>
      </c>
      <c r="AA333" s="14">
        <f t="shared" si="161"/>
        <v>0</v>
      </c>
      <c r="AB333" s="14">
        <f t="shared" si="161"/>
        <v>0</v>
      </c>
      <c r="AC333" s="14">
        <f t="shared" si="161"/>
        <v>0</v>
      </c>
      <c r="AD333" s="14">
        <f t="shared" si="161"/>
        <v>0</v>
      </c>
      <c r="AE333" s="14">
        <f t="shared" si="161"/>
        <v>0</v>
      </c>
      <c r="AF333" s="14">
        <f t="shared" si="161"/>
        <v>0</v>
      </c>
      <c r="AG333" s="14">
        <f t="shared" si="161"/>
        <v>209</v>
      </c>
      <c r="AH333" s="29">
        <v>0</v>
      </c>
      <c r="AI333" s="29">
        <v>0</v>
      </c>
      <c r="AJ333" s="29">
        <v>209</v>
      </c>
      <c r="AK333" s="29">
        <f aca="true" t="shared" si="162" ref="AK333:AP333">SUM(AK334:AK335)</f>
        <v>0</v>
      </c>
      <c r="AL333" s="29">
        <f t="shared" si="162"/>
        <v>0</v>
      </c>
      <c r="AM333" s="29">
        <f t="shared" si="162"/>
        <v>0</v>
      </c>
      <c r="AN333" s="29">
        <f t="shared" si="162"/>
        <v>0</v>
      </c>
      <c r="AO333" s="29">
        <f t="shared" si="162"/>
        <v>0</v>
      </c>
      <c r="AP333" s="29">
        <f t="shared" si="162"/>
        <v>0</v>
      </c>
      <c r="AQ333" s="29">
        <f t="shared" si="153"/>
        <v>0</v>
      </c>
      <c r="AR333" s="29">
        <f>SUM(AR334:AR335)</f>
        <v>0</v>
      </c>
      <c r="AS333" s="29">
        <f t="shared" si="154"/>
        <v>0</v>
      </c>
      <c r="AT333" s="29">
        <f>SUM(AT334:AT335)</f>
        <v>0</v>
      </c>
      <c r="AU333" s="29">
        <f t="shared" si="155"/>
        <v>0</v>
      </c>
      <c r="AV333" s="29"/>
      <c r="AW333" s="29">
        <f>SUM(AW334:AW335)</f>
        <v>0</v>
      </c>
      <c r="AX333" s="29">
        <f t="shared" si="156"/>
        <v>0</v>
      </c>
      <c r="AY333" s="29">
        <f>SUM(AY334:AY335)</f>
        <v>0</v>
      </c>
    </row>
    <row r="334" spans="1:51" ht="13.5" customHeight="1">
      <c r="A334" s="30" t="s">
        <v>610</v>
      </c>
      <c r="B334" s="30"/>
      <c r="C334" s="30"/>
      <c r="D334" s="5" t="s">
        <v>611</v>
      </c>
      <c r="E334" s="5">
        <v>208</v>
      </c>
      <c r="F334" s="14">
        <v>208</v>
      </c>
      <c r="G334" s="14">
        <f t="shared" si="151"/>
        <v>0</v>
      </c>
      <c r="H334" s="14">
        <v>0</v>
      </c>
      <c r="I334" s="14">
        <v>0</v>
      </c>
      <c r="J334" s="14">
        <v>0</v>
      </c>
      <c r="K334" s="14">
        <v>0</v>
      </c>
      <c r="L334" s="14">
        <v>0</v>
      </c>
      <c r="M334" s="14">
        <f t="shared" si="152"/>
        <v>208</v>
      </c>
      <c r="N334" s="14">
        <v>0</v>
      </c>
      <c r="O334" s="14">
        <v>0</v>
      </c>
      <c r="P334" s="14">
        <v>0</v>
      </c>
      <c r="Q334" s="14">
        <v>0</v>
      </c>
      <c r="R334" s="14">
        <v>0</v>
      </c>
      <c r="S334" s="14">
        <v>0</v>
      </c>
      <c r="T334" s="14">
        <v>0</v>
      </c>
      <c r="U334" s="14">
        <v>0</v>
      </c>
      <c r="V334" s="14">
        <v>0</v>
      </c>
      <c r="W334" s="14">
        <v>0</v>
      </c>
      <c r="X334" s="14">
        <v>0</v>
      </c>
      <c r="Y334" s="14">
        <v>0</v>
      </c>
      <c r="Z334" s="14">
        <v>0</v>
      </c>
      <c r="AA334" s="14">
        <v>0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208</v>
      </c>
      <c r="AH334" s="29">
        <v>0</v>
      </c>
      <c r="AI334" s="29">
        <v>0</v>
      </c>
      <c r="AJ334" s="29">
        <v>208</v>
      </c>
      <c r="AK334" s="29">
        <v>0</v>
      </c>
      <c r="AL334" s="29">
        <v>0</v>
      </c>
      <c r="AM334" s="29">
        <v>0</v>
      </c>
      <c r="AN334" s="29">
        <v>0</v>
      </c>
      <c r="AO334" s="29">
        <v>0</v>
      </c>
      <c r="AP334" s="29">
        <v>0</v>
      </c>
      <c r="AQ334" s="29">
        <f t="shared" si="153"/>
        <v>0</v>
      </c>
      <c r="AR334" s="29">
        <v>0</v>
      </c>
      <c r="AS334" s="29">
        <f t="shared" si="154"/>
        <v>0</v>
      </c>
      <c r="AT334" s="29"/>
      <c r="AU334" s="29">
        <f t="shared" si="155"/>
        <v>0</v>
      </c>
      <c r="AV334" s="29"/>
      <c r="AW334" s="29">
        <v>0</v>
      </c>
      <c r="AX334" s="29">
        <f t="shared" si="156"/>
        <v>0</v>
      </c>
      <c r="AY334" s="29">
        <v>0</v>
      </c>
    </row>
    <row r="335" spans="1:51" ht="13.5" customHeight="1">
      <c r="A335" s="30" t="s">
        <v>612</v>
      </c>
      <c r="B335" s="30"/>
      <c r="C335" s="30"/>
      <c r="D335" s="5" t="s">
        <v>613</v>
      </c>
      <c r="E335" s="5">
        <v>1</v>
      </c>
      <c r="F335" s="14">
        <v>1</v>
      </c>
      <c r="G335" s="14">
        <f t="shared" si="151"/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f t="shared" si="152"/>
        <v>1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1</v>
      </c>
      <c r="AH335" s="29">
        <v>0</v>
      </c>
      <c r="AI335" s="29">
        <v>0</v>
      </c>
      <c r="AJ335" s="29">
        <v>1</v>
      </c>
      <c r="AK335" s="29">
        <v>0</v>
      </c>
      <c r="AL335" s="29">
        <v>0</v>
      </c>
      <c r="AM335" s="29">
        <v>0</v>
      </c>
      <c r="AN335" s="29">
        <v>0</v>
      </c>
      <c r="AO335" s="29">
        <v>0</v>
      </c>
      <c r="AP335" s="29">
        <v>0</v>
      </c>
      <c r="AQ335" s="29">
        <f t="shared" si="153"/>
        <v>0</v>
      </c>
      <c r="AR335" s="29">
        <v>0</v>
      </c>
      <c r="AS335" s="29">
        <f t="shared" si="154"/>
        <v>0</v>
      </c>
      <c r="AT335" s="29">
        <v>0</v>
      </c>
      <c r="AU335" s="29">
        <f t="shared" si="155"/>
        <v>0</v>
      </c>
      <c r="AV335" s="29"/>
      <c r="AW335" s="29">
        <v>0</v>
      </c>
      <c r="AX335" s="29">
        <f t="shared" si="156"/>
        <v>0</v>
      </c>
      <c r="AY335" s="29">
        <v>0</v>
      </c>
    </row>
    <row r="336" spans="1:51" ht="13.5" customHeight="1">
      <c r="A336" s="30" t="s">
        <v>614</v>
      </c>
      <c r="B336" s="30"/>
      <c r="C336" s="30"/>
      <c r="D336" s="5" t="s">
        <v>615</v>
      </c>
      <c r="E336" s="5">
        <v>3</v>
      </c>
      <c r="F336" s="14">
        <v>3</v>
      </c>
      <c r="G336" s="14">
        <f t="shared" si="151"/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f t="shared" si="152"/>
        <v>3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0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3</v>
      </c>
      <c r="AH336" s="29">
        <v>0</v>
      </c>
      <c r="AI336" s="29">
        <v>0</v>
      </c>
      <c r="AJ336" s="29">
        <v>3</v>
      </c>
      <c r="AK336" s="29">
        <v>0</v>
      </c>
      <c r="AL336" s="29">
        <v>0</v>
      </c>
      <c r="AM336" s="29">
        <v>0</v>
      </c>
      <c r="AN336" s="29">
        <v>0</v>
      </c>
      <c r="AO336" s="29">
        <v>0</v>
      </c>
      <c r="AP336" s="29">
        <v>0</v>
      </c>
      <c r="AQ336" s="29">
        <f t="shared" si="153"/>
        <v>0</v>
      </c>
      <c r="AR336" s="29">
        <v>0</v>
      </c>
      <c r="AS336" s="29">
        <f t="shared" si="154"/>
        <v>0</v>
      </c>
      <c r="AT336" s="29">
        <v>0</v>
      </c>
      <c r="AU336" s="29">
        <f t="shared" si="155"/>
        <v>0</v>
      </c>
      <c r="AV336" s="29"/>
      <c r="AW336" s="29">
        <v>0</v>
      </c>
      <c r="AX336" s="29">
        <f t="shared" si="156"/>
        <v>0</v>
      </c>
      <c r="AY336" s="29">
        <v>0</v>
      </c>
    </row>
    <row r="337" spans="1:51" ht="13.5" customHeight="1">
      <c r="A337" s="30" t="s">
        <v>616</v>
      </c>
      <c r="B337" s="30"/>
      <c r="C337" s="30"/>
      <c r="D337" s="5" t="s">
        <v>617</v>
      </c>
      <c r="E337" s="5">
        <v>3</v>
      </c>
      <c r="F337" s="14">
        <v>3</v>
      </c>
      <c r="G337" s="14">
        <f t="shared" si="151"/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f t="shared" si="152"/>
        <v>3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3</v>
      </c>
      <c r="AH337" s="29">
        <v>0</v>
      </c>
      <c r="AI337" s="29">
        <v>0</v>
      </c>
      <c r="AJ337" s="29">
        <v>3</v>
      </c>
      <c r="AK337" s="29">
        <v>0</v>
      </c>
      <c r="AL337" s="29">
        <v>0</v>
      </c>
      <c r="AM337" s="29">
        <v>0</v>
      </c>
      <c r="AN337" s="29">
        <v>0</v>
      </c>
      <c r="AO337" s="29">
        <v>0</v>
      </c>
      <c r="AP337" s="29">
        <v>0</v>
      </c>
      <c r="AQ337" s="29">
        <f t="shared" si="153"/>
        <v>0</v>
      </c>
      <c r="AR337" s="29">
        <v>0</v>
      </c>
      <c r="AS337" s="29">
        <f t="shared" si="154"/>
        <v>0</v>
      </c>
      <c r="AT337" s="29">
        <v>0</v>
      </c>
      <c r="AU337" s="29">
        <f t="shared" si="155"/>
        <v>0</v>
      </c>
      <c r="AV337" s="29"/>
      <c r="AW337" s="29">
        <v>0</v>
      </c>
      <c r="AX337" s="29">
        <f t="shared" si="156"/>
        <v>0</v>
      </c>
      <c r="AY337" s="29">
        <v>0</v>
      </c>
    </row>
    <row r="338" spans="1:51" ht="13.5" customHeight="1">
      <c r="A338" s="30" t="s">
        <v>618</v>
      </c>
      <c r="B338" s="30"/>
      <c r="C338" s="30"/>
      <c r="D338" s="5" t="s">
        <v>619</v>
      </c>
      <c r="E338" s="5">
        <v>3959.187823</v>
      </c>
      <c r="F338" s="14">
        <f>SUM(F339:F347)</f>
        <v>3959.187823</v>
      </c>
      <c r="G338" s="14">
        <f t="shared" si="151"/>
        <v>769.1598740000001</v>
      </c>
      <c r="H338" s="14">
        <f>SUM(H339:H347)</f>
        <v>435.548374</v>
      </c>
      <c r="I338" s="14">
        <f>SUM(I339:I347)</f>
        <v>268.4158000000001</v>
      </c>
      <c r="J338" s="14">
        <f>SUM(J339:J347)</f>
        <v>7.1342</v>
      </c>
      <c r="K338" s="14">
        <f>SUM(K339:K347)</f>
        <v>50.021499999999996</v>
      </c>
      <c r="L338" s="14">
        <f>SUM(L339:L347)</f>
        <v>8.04</v>
      </c>
      <c r="M338" s="14">
        <f t="shared" si="152"/>
        <v>3136.4841389999997</v>
      </c>
      <c r="N338" s="14">
        <f aca="true" t="shared" si="163" ref="N338:AG338">SUM(N339:N347)</f>
        <v>48.032971</v>
      </c>
      <c r="O338" s="14">
        <f t="shared" si="163"/>
        <v>0</v>
      </c>
      <c r="P338" s="14">
        <f t="shared" si="163"/>
        <v>0</v>
      </c>
      <c r="Q338" s="14">
        <f t="shared" si="163"/>
        <v>10</v>
      </c>
      <c r="R338" s="14">
        <f t="shared" si="163"/>
        <v>50</v>
      </c>
      <c r="S338" s="14">
        <f t="shared" si="163"/>
        <v>0</v>
      </c>
      <c r="T338" s="14">
        <f t="shared" si="163"/>
        <v>30</v>
      </c>
      <c r="U338" s="14">
        <f t="shared" si="163"/>
        <v>0</v>
      </c>
      <c r="V338" s="14">
        <f t="shared" si="163"/>
        <v>0</v>
      </c>
      <c r="W338" s="14">
        <f t="shared" si="163"/>
        <v>0</v>
      </c>
      <c r="X338" s="14">
        <f t="shared" si="163"/>
        <v>0</v>
      </c>
      <c r="Y338" s="14">
        <f t="shared" si="163"/>
        <v>0</v>
      </c>
      <c r="Z338" s="14">
        <f t="shared" si="163"/>
        <v>20</v>
      </c>
      <c r="AA338" s="14">
        <f t="shared" si="163"/>
        <v>0</v>
      </c>
      <c r="AB338" s="14">
        <f t="shared" si="163"/>
        <v>0</v>
      </c>
      <c r="AC338" s="14">
        <f t="shared" si="163"/>
        <v>0</v>
      </c>
      <c r="AD338" s="14">
        <f t="shared" si="163"/>
        <v>0</v>
      </c>
      <c r="AE338" s="14">
        <f t="shared" si="163"/>
        <v>50</v>
      </c>
      <c r="AF338" s="14">
        <f t="shared" si="163"/>
        <v>22.25</v>
      </c>
      <c r="AG338" s="14">
        <f t="shared" si="163"/>
        <v>2906.2011679999996</v>
      </c>
      <c r="AH338" s="29">
        <v>50</v>
      </c>
      <c r="AI338" s="29">
        <v>22.25</v>
      </c>
      <c r="AJ338" s="29">
        <v>2906.2011679999996</v>
      </c>
      <c r="AK338" s="29">
        <f aca="true" t="shared" si="164" ref="AK338:AP338">SUM(AK339:AK347)</f>
        <v>0</v>
      </c>
      <c r="AL338" s="29">
        <f t="shared" si="164"/>
        <v>0</v>
      </c>
      <c r="AM338" s="29">
        <f t="shared" si="164"/>
        <v>0</v>
      </c>
      <c r="AN338" s="29">
        <f t="shared" si="164"/>
        <v>0</v>
      </c>
      <c r="AO338" s="29">
        <f t="shared" si="164"/>
        <v>53.54381</v>
      </c>
      <c r="AP338" s="29">
        <f t="shared" si="164"/>
        <v>0</v>
      </c>
      <c r="AQ338" s="29">
        <f t="shared" si="153"/>
        <v>0</v>
      </c>
      <c r="AR338" s="29">
        <f>SUM(AR339:AR347)</f>
        <v>0</v>
      </c>
      <c r="AS338" s="29">
        <f t="shared" si="154"/>
        <v>0</v>
      </c>
      <c r="AT338" s="29">
        <f>SUM(AT339:AT347)</f>
        <v>0</v>
      </c>
      <c r="AU338" s="29">
        <f t="shared" si="155"/>
        <v>0</v>
      </c>
      <c r="AV338" s="29"/>
      <c r="AW338" s="29">
        <f>SUM(AW339:AW347)</f>
        <v>0</v>
      </c>
      <c r="AX338" s="29">
        <f t="shared" si="156"/>
        <v>0</v>
      </c>
      <c r="AY338" s="29">
        <f>SUM(AY339:AY347)</f>
        <v>0</v>
      </c>
    </row>
    <row r="339" spans="1:51" ht="13.5" customHeight="1">
      <c r="A339" s="30" t="s">
        <v>620</v>
      </c>
      <c r="B339" s="30"/>
      <c r="C339" s="30"/>
      <c r="D339" s="5" t="s">
        <v>621</v>
      </c>
      <c r="E339" s="5">
        <v>978.1655470000001</v>
      </c>
      <c r="F339" s="14">
        <v>978.1655470000001</v>
      </c>
      <c r="G339" s="14">
        <f t="shared" si="151"/>
        <v>502.20807400000007</v>
      </c>
      <c r="H339" s="14">
        <v>258.89387400000004</v>
      </c>
      <c r="I339" s="14">
        <v>210.4942</v>
      </c>
      <c r="J339" s="14">
        <v>6.2796</v>
      </c>
      <c r="K339" s="14">
        <v>20.2704</v>
      </c>
      <c r="L339" s="14">
        <v>6.27</v>
      </c>
      <c r="M339" s="14">
        <f t="shared" si="152"/>
        <v>440.871883</v>
      </c>
      <c r="N339" s="14">
        <v>8.032971</v>
      </c>
      <c r="O339" s="14">
        <v>0</v>
      </c>
      <c r="P339" s="14">
        <v>0</v>
      </c>
      <c r="Q339" s="14">
        <v>0</v>
      </c>
      <c r="R339" s="14">
        <v>0</v>
      </c>
      <c r="S339" s="14">
        <v>0</v>
      </c>
      <c r="T339" s="14">
        <v>0</v>
      </c>
      <c r="U339" s="14">
        <v>0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17.97</v>
      </c>
      <c r="AG339" s="14">
        <v>414.868912</v>
      </c>
      <c r="AH339" s="29">
        <v>0</v>
      </c>
      <c r="AI339" s="29">
        <v>17.97</v>
      </c>
      <c r="AJ339" s="29">
        <v>414.868912</v>
      </c>
      <c r="AK339" s="29">
        <v>0</v>
      </c>
      <c r="AL339" s="29">
        <v>0</v>
      </c>
      <c r="AM339" s="29">
        <v>0</v>
      </c>
      <c r="AN339" s="29">
        <v>0</v>
      </c>
      <c r="AO339" s="29">
        <v>35.08559</v>
      </c>
      <c r="AP339" s="29">
        <v>0</v>
      </c>
      <c r="AQ339" s="29">
        <f t="shared" si="153"/>
        <v>0</v>
      </c>
      <c r="AR339" s="29">
        <v>0</v>
      </c>
      <c r="AS339" s="29">
        <f t="shared" si="154"/>
        <v>0</v>
      </c>
      <c r="AT339" s="29">
        <v>0</v>
      </c>
      <c r="AU339" s="29">
        <f t="shared" si="155"/>
        <v>0</v>
      </c>
      <c r="AV339" s="29"/>
      <c r="AW339" s="29">
        <v>0</v>
      </c>
      <c r="AX339" s="29">
        <f t="shared" si="156"/>
        <v>0</v>
      </c>
      <c r="AY339" s="29">
        <v>0</v>
      </c>
    </row>
    <row r="340" spans="1:51" ht="13.5" customHeight="1">
      <c r="A340" s="30" t="s">
        <v>622</v>
      </c>
      <c r="B340" s="30"/>
      <c r="C340" s="30"/>
      <c r="D340" s="5" t="s">
        <v>623</v>
      </c>
      <c r="E340" s="5">
        <v>124.22333</v>
      </c>
      <c r="F340" s="14">
        <v>124.22333</v>
      </c>
      <c r="G340" s="14">
        <f t="shared" si="151"/>
        <v>67.9496</v>
      </c>
      <c r="H340" s="14">
        <v>28.625</v>
      </c>
      <c r="I340" s="14">
        <v>36.7</v>
      </c>
      <c r="J340" s="14">
        <v>0.8546</v>
      </c>
      <c r="K340" s="14">
        <v>0</v>
      </c>
      <c r="L340" s="14">
        <v>1.77</v>
      </c>
      <c r="M340" s="14">
        <f t="shared" si="152"/>
        <v>51.04</v>
      </c>
      <c r="N340" s="14">
        <v>0</v>
      </c>
      <c r="O340" s="14">
        <v>0</v>
      </c>
      <c r="P340" s="14">
        <v>0</v>
      </c>
      <c r="Q340" s="14">
        <v>0</v>
      </c>
      <c r="R340" s="14">
        <v>0</v>
      </c>
      <c r="S340" s="14">
        <v>0</v>
      </c>
      <c r="T340" s="14">
        <v>0</v>
      </c>
      <c r="U340" s="14">
        <v>0</v>
      </c>
      <c r="V340" s="14">
        <v>0</v>
      </c>
      <c r="W340" s="14">
        <v>0</v>
      </c>
      <c r="X340" s="14">
        <v>0</v>
      </c>
      <c r="Y340" s="14">
        <v>0</v>
      </c>
      <c r="Z340" s="14">
        <v>0</v>
      </c>
      <c r="AA340" s="14">
        <v>0</v>
      </c>
      <c r="AB340" s="14">
        <v>0</v>
      </c>
      <c r="AC340" s="14">
        <v>0</v>
      </c>
      <c r="AD340" s="14">
        <v>0</v>
      </c>
      <c r="AE340" s="14">
        <v>0</v>
      </c>
      <c r="AF340" s="14">
        <v>4.28</v>
      </c>
      <c r="AG340" s="14">
        <v>46.76</v>
      </c>
      <c r="AH340" s="29">
        <v>0</v>
      </c>
      <c r="AI340" s="29">
        <v>4.28</v>
      </c>
      <c r="AJ340" s="29">
        <v>46.76</v>
      </c>
      <c r="AK340" s="29">
        <v>0</v>
      </c>
      <c r="AL340" s="29">
        <v>0</v>
      </c>
      <c r="AM340" s="29">
        <v>0</v>
      </c>
      <c r="AN340" s="29">
        <v>0</v>
      </c>
      <c r="AO340" s="29">
        <v>5.23373</v>
      </c>
      <c r="AP340" s="29">
        <v>0</v>
      </c>
      <c r="AQ340" s="29">
        <f t="shared" si="153"/>
        <v>0</v>
      </c>
      <c r="AR340" s="29">
        <v>0</v>
      </c>
      <c r="AS340" s="29">
        <f t="shared" si="154"/>
        <v>0</v>
      </c>
      <c r="AT340" s="29">
        <v>0</v>
      </c>
      <c r="AU340" s="29">
        <f t="shared" si="155"/>
        <v>0</v>
      </c>
      <c r="AV340" s="29"/>
      <c r="AW340" s="29">
        <v>0</v>
      </c>
      <c r="AX340" s="29">
        <f t="shared" si="156"/>
        <v>0</v>
      </c>
      <c r="AY340" s="29">
        <v>0</v>
      </c>
    </row>
    <row r="341" spans="1:51" ht="13.5" customHeight="1">
      <c r="A341" s="30" t="s">
        <v>624</v>
      </c>
      <c r="B341" s="30"/>
      <c r="C341" s="30"/>
      <c r="D341" s="5" t="s">
        <v>625</v>
      </c>
      <c r="E341" s="5">
        <v>168.3742</v>
      </c>
      <c r="F341" s="14">
        <v>168.3742</v>
      </c>
      <c r="G341" s="14">
        <f t="shared" si="151"/>
        <v>92.49059999999999</v>
      </c>
      <c r="H341" s="14">
        <v>68.7906</v>
      </c>
      <c r="I341" s="14">
        <v>9.6</v>
      </c>
      <c r="J341" s="14">
        <v>0</v>
      </c>
      <c r="K341" s="14">
        <v>14.1</v>
      </c>
      <c r="L341" s="14">
        <v>0</v>
      </c>
      <c r="M341" s="14">
        <f t="shared" si="152"/>
        <v>69.48</v>
      </c>
      <c r="N341" s="14">
        <v>0</v>
      </c>
      <c r="O341" s="14">
        <v>0</v>
      </c>
      <c r="P341" s="14">
        <v>0</v>
      </c>
      <c r="Q341" s="14">
        <v>0</v>
      </c>
      <c r="R341" s="14">
        <v>0</v>
      </c>
      <c r="S341" s="14">
        <v>0</v>
      </c>
      <c r="T341" s="14">
        <v>0</v>
      </c>
      <c r="U341" s="14">
        <v>0</v>
      </c>
      <c r="V341" s="14">
        <v>0</v>
      </c>
      <c r="W341" s="14">
        <v>0</v>
      </c>
      <c r="X341" s="14">
        <v>0</v>
      </c>
      <c r="Y341" s="14">
        <v>0</v>
      </c>
      <c r="Z341" s="14">
        <v>0</v>
      </c>
      <c r="AA341" s="14">
        <v>0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69.48</v>
      </c>
      <c r="AH341" s="29">
        <v>0</v>
      </c>
      <c r="AI341" s="29">
        <v>0</v>
      </c>
      <c r="AJ341" s="29">
        <v>69.48</v>
      </c>
      <c r="AK341" s="29">
        <v>0</v>
      </c>
      <c r="AL341" s="29">
        <v>0</v>
      </c>
      <c r="AM341" s="29">
        <v>0</v>
      </c>
      <c r="AN341" s="29">
        <v>0</v>
      </c>
      <c r="AO341" s="29">
        <v>6.4036</v>
      </c>
      <c r="AP341" s="29">
        <v>0</v>
      </c>
      <c r="AQ341" s="29">
        <f t="shared" si="153"/>
        <v>0</v>
      </c>
      <c r="AR341" s="29">
        <v>0</v>
      </c>
      <c r="AS341" s="29">
        <f t="shared" si="154"/>
        <v>0</v>
      </c>
      <c r="AT341" s="29">
        <v>0</v>
      </c>
      <c r="AU341" s="29">
        <f t="shared" si="155"/>
        <v>0</v>
      </c>
      <c r="AV341" s="29"/>
      <c r="AW341" s="29">
        <v>0</v>
      </c>
      <c r="AX341" s="29">
        <f t="shared" si="156"/>
        <v>0</v>
      </c>
      <c r="AY341" s="29">
        <v>0</v>
      </c>
    </row>
    <row r="342" spans="1:51" ht="13.5" customHeight="1">
      <c r="A342" s="30" t="s">
        <v>626</v>
      </c>
      <c r="B342" s="30"/>
      <c r="C342" s="30"/>
      <c r="D342" s="5" t="s">
        <v>627</v>
      </c>
      <c r="E342" s="5">
        <v>66.757994</v>
      </c>
      <c r="F342" s="14">
        <v>66.757994</v>
      </c>
      <c r="G342" s="14">
        <f t="shared" si="151"/>
        <v>0</v>
      </c>
      <c r="H342" s="14">
        <v>0</v>
      </c>
      <c r="I342" s="14">
        <v>0</v>
      </c>
      <c r="J342" s="14">
        <v>0</v>
      </c>
      <c r="K342" s="14">
        <v>0</v>
      </c>
      <c r="L342" s="14">
        <v>0</v>
      </c>
      <c r="M342" s="14">
        <f t="shared" si="152"/>
        <v>66.757994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0</v>
      </c>
      <c r="AC342" s="14">
        <v>0</v>
      </c>
      <c r="AD342" s="14">
        <v>0</v>
      </c>
      <c r="AE342" s="14">
        <v>0</v>
      </c>
      <c r="AF342" s="14">
        <v>0</v>
      </c>
      <c r="AG342" s="14">
        <v>66.757994</v>
      </c>
      <c r="AH342" s="29">
        <v>0</v>
      </c>
      <c r="AI342" s="29">
        <v>0</v>
      </c>
      <c r="AJ342" s="29">
        <v>66.757994</v>
      </c>
      <c r="AK342" s="29">
        <v>0</v>
      </c>
      <c r="AL342" s="29">
        <v>0</v>
      </c>
      <c r="AM342" s="29">
        <v>0</v>
      </c>
      <c r="AN342" s="29">
        <v>0</v>
      </c>
      <c r="AO342" s="29">
        <v>0</v>
      </c>
      <c r="AP342" s="29">
        <v>0</v>
      </c>
      <c r="AQ342" s="29">
        <f t="shared" si="153"/>
        <v>0</v>
      </c>
      <c r="AR342" s="29">
        <v>0</v>
      </c>
      <c r="AS342" s="29">
        <f t="shared" si="154"/>
        <v>0</v>
      </c>
      <c r="AT342" s="29">
        <v>0</v>
      </c>
      <c r="AU342" s="29">
        <f t="shared" si="155"/>
        <v>0</v>
      </c>
      <c r="AV342" s="29"/>
      <c r="AW342" s="29">
        <v>0</v>
      </c>
      <c r="AX342" s="29">
        <f t="shared" si="156"/>
        <v>0</v>
      </c>
      <c r="AY342" s="29">
        <v>0</v>
      </c>
    </row>
    <row r="343" spans="1:51" ht="13.5" customHeight="1">
      <c r="A343" s="30" t="s">
        <v>628</v>
      </c>
      <c r="B343" s="30"/>
      <c r="C343" s="30"/>
      <c r="D343" s="5" t="s">
        <v>629</v>
      </c>
      <c r="E343" s="5">
        <v>12.1913</v>
      </c>
      <c r="F343" s="14">
        <v>12.1913</v>
      </c>
      <c r="G343" s="14">
        <f t="shared" si="151"/>
        <v>5.7599</v>
      </c>
      <c r="H343" s="14">
        <v>2.3067</v>
      </c>
      <c r="I343" s="14">
        <v>3.2216</v>
      </c>
      <c r="J343" s="14">
        <v>0</v>
      </c>
      <c r="K343" s="14">
        <v>0.2316</v>
      </c>
      <c r="L343" s="14">
        <v>0</v>
      </c>
      <c r="M343" s="14">
        <f t="shared" si="152"/>
        <v>6</v>
      </c>
      <c r="N343" s="14">
        <v>0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0</v>
      </c>
      <c r="X343" s="14">
        <v>0</v>
      </c>
      <c r="Y343" s="14">
        <v>0</v>
      </c>
      <c r="Z343" s="14">
        <v>0</v>
      </c>
      <c r="AA343" s="14">
        <v>0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6</v>
      </c>
      <c r="AH343" s="29">
        <v>0</v>
      </c>
      <c r="AI343" s="29">
        <v>0</v>
      </c>
      <c r="AJ343" s="29">
        <v>6</v>
      </c>
      <c r="AK343" s="29">
        <v>0</v>
      </c>
      <c r="AL343" s="29">
        <v>0</v>
      </c>
      <c r="AM343" s="29">
        <v>0</v>
      </c>
      <c r="AN343" s="29">
        <v>0</v>
      </c>
      <c r="AO343" s="29">
        <v>0.4314</v>
      </c>
      <c r="AP343" s="29">
        <v>0</v>
      </c>
      <c r="AQ343" s="29">
        <f t="shared" si="153"/>
        <v>0</v>
      </c>
      <c r="AR343" s="29">
        <v>0</v>
      </c>
      <c r="AS343" s="29">
        <f t="shared" si="154"/>
        <v>0</v>
      </c>
      <c r="AT343" s="29">
        <v>0</v>
      </c>
      <c r="AU343" s="29">
        <f t="shared" si="155"/>
        <v>0</v>
      </c>
      <c r="AV343" s="29"/>
      <c r="AW343" s="29">
        <v>0</v>
      </c>
      <c r="AX343" s="29">
        <f t="shared" si="156"/>
        <v>0</v>
      </c>
      <c r="AY343" s="29">
        <v>0</v>
      </c>
    </row>
    <row r="344" spans="1:51" ht="13.5" customHeight="1">
      <c r="A344" s="30" t="s">
        <v>630</v>
      </c>
      <c r="B344" s="30"/>
      <c r="C344" s="30"/>
      <c r="D344" s="5" t="s">
        <v>631</v>
      </c>
      <c r="E344" s="5">
        <v>847.41615</v>
      </c>
      <c r="F344" s="14">
        <v>847.41615</v>
      </c>
      <c r="G344" s="14">
        <f t="shared" si="151"/>
        <v>87.8073</v>
      </c>
      <c r="H344" s="14">
        <v>69.965</v>
      </c>
      <c r="I344" s="14">
        <v>7.8</v>
      </c>
      <c r="J344" s="14">
        <v>0</v>
      </c>
      <c r="K344" s="14">
        <v>10.0423</v>
      </c>
      <c r="L344" s="14">
        <v>0</v>
      </c>
      <c r="M344" s="14">
        <f t="shared" si="152"/>
        <v>754.5894599999999</v>
      </c>
      <c r="N344" s="14">
        <v>0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0</v>
      </c>
      <c r="AC344" s="14">
        <v>0</v>
      </c>
      <c r="AD344" s="14">
        <v>0</v>
      </c>
      <c r="AE344" s="14">
        <v>0</v>
      </c>
      <c r="AF344" s="14">
        <v>0</v>
      </c>
      <c r="AG344" s="14">
        <v>754.5894599999999</v>
      </c>
      <c r="AH344" s="29">
        <v>0</v>
      </c>
      <c r="AI344" s="29">
        <v>0</v>
      </c>
      <c r="AJ344" s="29">
        <v>754.5894599999999</v>
      </c>
      <c r="AK344" s="29">
        <v>0</v>
      </c>
      <c r="AL344" s="29">
        <v>0</v>
      </c>
      <c r="AM344" s="29">
        <v>0</v>
      </c>
      <c r="AN344" s="29">
        <v>0</v>
      </c>
      <c r="AO344" s="29">
        <v>5.0193900000000005</v>
      </c>
      <c r="AP344" s="29">
        <v>0</v>
      </c>
      <c r="AQ344" s="29">
        <f t="shared" si="153"/>
        <v>0</v>
      </c>
      <c r="AR344" s="29">
        <v>0</v>
      </c>
      <c r="AS344" s="29">
        <f t="shared" si="154"/>
        <v>0</v>
      </c>
      <c r="AT344" s="29">
        <v>0</v>
      </c>
      <c r="AU344" s="29">
        <f t="shared" si="155"/>
        <v>0</v>
      </c>
      <c r="AV344" s="29"/>
      <c r="AW344" s="29">
        <v>0</v>
      </c>
      <c r="AX344" s="29">
        <f t="shared" si="156"/>
        <v>0</v>
      </c>
      <c r="AY344" s="29">
        <v>0</v>
      </c>
    </row>
    <row r="345" spans="1:51" ht="13.5" customHeight="1">
      <c r="A345" s="30" t="s">
        <v>632</v>
      </c>
      <c r="B345" s="30"/>
      <c r="C345" s="30"/>
      <c r="D345" s="5" t="s">
        <v>633</v>
      </c>
      <c r="E345" s="5">
        <v>33.0776</v>
      </c>
      <c r="F345" s="14">
        <v>33.0776</v>
      </c>
      <c r="G345" s="14">
        <f t="shared" si="151"/>
        <v>12.9444</v>
      </c>
      <c r="H345" s="14">
        <v>6.9672</v>
      </c>
      <c r="I345" s="14">
        <v>0.6</v>
      </c>
      <c r="J345" s="14">
        <v>0</v>
      </c>
      <c r="K345" s="14">
        <v>5.3772</v>
      </c>
      <c r="L345" s="14">
        <v>0</v>
      </c>
      <c r="M345" s="14">
        <f t="shared" si="152"/>
        <v>18.7631</v>
      </c>
      <c r="N345" s="14">
        <v>0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18.7631</v>
      </c>
      <c r="AH345" s="29">
        <v>0</v>
      </c>
      <c r="AI345" s="29">
        <v>0</v>
      </c>
      <c r="AJ345" s="29">
        <v>18.7631</v>
      </c>
      <c r="AK345" s="29">
        <v>0</v>
      </c>
      <c r="AL345" s="29">
        <v>0</v>
      </c>
      <c r="AM345" s="29">
        <v>0</v>
      </c>
      <c r="AN345" s="29">
        <v>0</v>
      </c>
      <c r="AO345" s="29">
        <v>1.3701</v>
      </c>
      <c r="AP345" s="29">
        <v>0</v>
      </c>
      <c r="AQ345" s="29">
        <f t="shared" si="153"/>
        <v>0</v>
      </c>
      <c r="AR345" s="29">
        <v>0</v>
      </c>
      <c r="AS345" s="29">
        <f t="shared" si="154"/>
        <v>0</v>
      </c>
      <c r="AT345" s="29">
        <v>0</v>
      </c>
      <c r="AU345" s="29">
        <f t="shared" si="155"/>
        <v>0</v>
      </c>
      <c r="AV345" s="29"/>
      <c r="AW345" s="29">
        <v>0</v>
      </c>
      <c r="AX345" s="29">
        <f t="shared" si="156"/>
        <v>0</v>
      </c>
      <c r="AY345" s="29">
        <v>0</v>
      </c>
    </row>
    <row r="346" spans="1:51" ht="13.5" customHeight="1">
      <c r="A346" s="30" t="s">
        <v>634</v>
      </c>
      <c r="B346" s="30"/>
      <c r="C346" s="30"/>
      <c r="D346" s="5" t="s">
        <v>635</v>
      </c>
      <c r="E346" s="5">
        <v>1325.981702</v>
      </c>
      <c r="F346" s="14">
        <v>1325.981702</v>
      </c>
      <c r="G346" s="14">
        <f t="shared" si="151"/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f t="shared" si="152"/>
        <v>1325.981702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1325.981702</v>
      </c>
      <c r="AH346" s="29">
        <v>0</v>
      </c>
      <c r="AI346" s="29">
        <v>0</v>
      </c>
      <c r="AJ346" s="29">
        <v>1325.981702</v>
      </c>
      <c r="AK346" s="29">
        <v>0</v>
      </c>
      <c r="AL346" s="29">
        <v>0</v>
      </c>
      <c r="AM346" s="29">
        <v>0</v>
      </c>
      <c r="AN346" s="29">
        <v>0</v>
      </c>
      <c r="AO346" s="29">
        <v>0</v>
      </c>
      <c r="AP346" s="29">
        <v>0</v>
      </c>
      <c r="AQ346" s="29">
        <f t="shared" si="153"/>
        <v>0</v>
      </c>
      <c r="AR346" s="29">
        <v>0</v>
      </c>
      <c r="AS346" s="29">
        <f t="shared" si="154"/>
        <v>0</v>
      </c>
      <c r="AT346" s="29">
        <v>0</v>
      </c>
      <c r="AU346" s="29">
        <f t="shared" si="155"/>
        <v>0</v>
      </c>
      <c r="AV346" s="29"/>
      <c r="AW346" s="29">
        <v>0</v>
      </c>
      <c r="AX346" s="29">
        <f t="shared" si="156"/>
        <v>0</v>
      </c>
      <c r="AY346" s="29">
        <v>0</v>
      </c>
    </row>
    <row r="347" spans="1:51" ht="13.5" customHeight="1">
      <c r="A347" s="30" t="s">
        <v>636</v>
      </c>
      <c r="B347" s="30"/>
      <c r="C347" s="30"/>
      <c r="D347" s="5" t="s">
        <v>637</v>
      </c>
      <c r="E347" s="5">
        <v>403</v>
      </c>
      <c r="F347" s="14">
        <v>403</v>
      </c>
      <c r="G347" s="14">
        <f t="shared" si="151"/>
        <v>0</v>
      </c>
      <c r="H347" s="14">
        <v>0</v>
      </c>
      <c r="I347" s="14">
        <v>0</v>
      </c>
      <c r="J347" s="14">
        <v>0</v>
      </c>
      <c r="K347" s="14">
        <v>0</v>
      </c>
      <c r="L347" s="14">
        <v>0</v>
      </c>
      <c r="M347" s="14">
        <f t="shared" si="152"/>
        <v>403</v>
      </c>
      <c r="N347" s="14">
        <v>40</v>
      </c>
      <c r="O347" s="14">
        <v>0</v>
      </c>
      <c r="P347" s="14">
        <v>0</v>
      </c>
      <c r="Q347" s="14">
        <v>10</v>
      </c>
      <c r="R347" s="14">
        <v>50</v>
      </c>
      <c r="S347" s="14">
        <v>0</v>
      </c>
      <c r="T347" s="14">
        <v>30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20</v>
      </c>
      <c r="AA347" s="14">
        <v>0</v>
      </c>
      <c r="AB347" s="14">
        <v>0</v>
      </c>
      <c r="AC347" s="14">
        <v>0</v>
      </c>
      <c r="AD347" s="14">
        <v>0</v>
      </c>
      <c r="AE347" s="14">
        <v>50</v>
      </c>
      <c r="AF347" s="14">
        <v>0</v>
      </c>
      <c r="AG347" s="14">
        <v>203</v>
      </c>
      <c r="AH347" s="29">
        <v>50</v>
      </c>
      <c r="AI347" s="29">
        <v>0</v>
      </c>
      <c r="AJ347" s="29">
        <v>203</v>
      </c>
      <c r="AK347" s="29">
        <v>0</v>
      </c>
      <c r="AL347" s="29">
        <v>0</v>
      </c>
      <c r="AM347" s="29">
        <v>0</v>
      </c>
      <c r="AN347" s="29">
        <v>0</v>
      </c>
      <c r="AO347" s="29">
        <v>0</v>
      </c>
      <c r="AP347" s="29">
        <v>0</v>
      </c>
      <c r="AQ347" s="29">
        <f t="shared" si="153"/>
        <v>0</v>
      </c>
      <c r="AR347" s="29">
        <v>0</v>
      </c>
      <c r="AS347" s="29">
        <f t="shared" si="154"/>
        <v>0</v>
      </c>
      <c r="AT347" s="29">
        <v>0</v>
      </c>
      <c r="AU347" s="29">
        <f t="shared" si="155"/>
        <v>0</v>
      </c>
      <c r="AV347" s="29"/>
      <c r="AW347" s="29">
        <v>0</v>
      </c>
      <c r="AX347" s="29">
        <f t="shared" si="156"/>
        <v>0</v>
      </c>
      <c r="AY347" s="29">
        <v>0</v>
      </c>
    </row>
    <row r="348" spans="1:51" ht="13.5" customHeight="1">
      <c r="A348" s="30" t="s">
        <v>638</v>
      </c>
      <c r="B348" s="30"/>
      <c r="C348" s="30"/>
      <c r="D348" s="5" t="s">
        <v>639</v>
      </c>
      <c r="E348" s="5">
        <v>2629.626885</v>
      </c>
      <c r="F348" s="14">
        <f>SUM(F349:F353)</f>
        <v>2629.626885</v>
      </c>
      <c r="G348" s="14">
        <f t="shared" si="151"/>
        <v>0</v>
      </c>
      <c r="H348" s="14">
        <f>SUM(H349:H353)</f>
        <v>0</v>
      </c>
      <c r="I348" s="14">
        <f>SUM(I349:I353)</f>
        <v>0</v>
      </c>
      <c r="J348" s="14">
        <f>SUM(J349:J353)</f>
        <v>0</v>
      </c>
      <c r="K348" s="14">
        <f>SUM(K349:K353)</f>
        <v>0</v>
      </c>
      <c r="L348" s="14">
        <f>SUM(L349:L353)</f>
        <v>0</v>
      </c>
      <c r="M348" s="14">
        <f t="shared" si="152"/>
        <v>319.27</v>
      </c>
      <c r="N348" s="14">
        <f aca="true" t="shared" si="165" ref="N348:AG348">SUM(N349:N353)</f>
        <v>0</v>
      </c>
      <c r="O348" s="14">
        <f t="shared" si="165"/>
        <v>0</v>
      </c>
      <c r="P348" s="14">
        <f t="shared" si="165"/>
        <v>0</v>
      </c>
      <c r="Q348" s="14">
        <f t="shared" si="165"/>
        <v>0</v>
      </c>
      <c r="R348" s="14">
        <f t="shared" si="165"/>
        <v>0</v>
      </c>
      <c r="S348" s="14">
        <f t="shared" si="165"/>
        <v>0</v>
      </c>
      <c r="T348" s="14">
        <f t="shared" si="165"/>
        <v>0</v>
      </c>
      <c r="U348" s="14">
        <f t="shared" si="165"/>
        <v>0</v>
      </c>
      <c r="V348" s="14">
        <f t="shared" si="165"/>
        <v>0</v>
      </c>
      <c r="W348" s="14">
        <f t="shared" si="165"/>
        <v>0</v>
      </c>
      <c r="X348" s="14">
        <f t="shared" si="165"/>
        <v>0</v>
      </c>
      <c r="Y348" s="14">
        <f t="shared" si="165"/>
        <v>0</v>
      </c>
      <c r="Z348" s="14">
        <f t="shared" si="165"/>
        <v>0</v>
      </c>
      <c r="AA348" s="14">
        <f t="shared" si="165"/>
        <v>0</v>
      </c>
      <c r="AB348" s="14">
        <f t="shared" si="165"/>
        <v>0</v>
      </c>
      <c r="AC348" s="14">
        <f t="shared" si="165"/>
        <v>0</v>
      </c>
      <c r="AD348" s="14">
        <f t="shared" si="165"/>
        <v>0</v>
      </c>
      <c r="AE348" s="14">
        <f t="shared" si="165"/>
        <v>0</v>
      </c>
      <c r="AF348" s="14">
        <f t="shared" si="165"/>
        <v>0</v>
      </c>
      <c r="AG348" s="14">
        <f t="shared" si="165"/>
        <v>319.27</v>
      </c>
      <c r="AH348" s="29">
        <v>0</v>
      </c>
      <c r="AI348" s="29">
        <v>0</v>
      </c>
      <c r="AJ348" s="29">
        <v>319.27</v>
      </c>
      <c r="AK348" s="29">
        <f aca="true" t="shared" si="166" ref="AK348:AP348">SUM(AK349:AK353)</f>
        <v>0</v>
      </c>
      <c r="AL348" s="29">
        <f t="shared" si="166"/>
        <v>0</v>
      </c>
      <c r="AM348" s="29">
        <f t="shared" si="166"/>
        <v>2310.356885</v>
      </c>
      <c r="AN348" s="29">
        <f t="shared" si="166"/>
        <v>0</v>
      </c>
      <c r="AO348" s="29">
        <f t="shared" si="166"/>
        <v>0</v>
      </c>
      <c r="AP348" s="29">
        <f t="shared" si="166"/>
        <v>0</v>
      </c>
      <c r="AQ348" s="29">
        <f t="shared" si="153"/>
        <v>0</v>
      </c>
      <c r="AR348" s="29">
        <f>SUM(AR349:AR353)</f>
        <v>0</v>
      </c>
      <c r="AS348" s="29">
        <f t="shared" si="154"/>
        <v>0</v>
      </c>
      <c r="AT348" s="29">
        <f>SUM(AT349:AT353)</f>
        <v>0</v>
      </c>
      <c r="AU348" s="29">
        <f t="shared" si="155"/>
        <v>0</v>
      </c>
      <c r="AV348" s="29"/>
      <c r="AW348" s="29">
        <f>SUM(AW349:AW353)</f>
        <v>0</v>
      </c>
      <c r="AX348" s="29">
        <f t="shared" si="156"/>
        <v>0</v>
      </c>
      <c r="AY348" s="29">
        <f>SUM(AY349:AY353)</f>
        <v>0</v>
      </c>
    </row>
    <row r="349" spans="1:51" ht="13.5" customHeight="1">
      <c r="A349" s="30" t="s">
        <v>640</v>
      </c>
      <c r="B349" s="30"/>
      <c r="C349" s="30"/>
      <c r="D349" s="5" t="s">
        <v>641</v>
      </c>
      <c r="E349" s="5">
        <v>1364.5563949999998</v>
      </c>
      <c r="F349" s="14">
        <v>1364.5563949999998</v>
      </c>
      <c r="G349" s="14">
        <f t="shared" si="151"/>
        <v>0</v>
      </c>
      <c r="H349" s="14">
        <v>0</v>
      </c>
      <c r="I349" s="14">
        <v>0</v>
      </c>
      <c r="J349" s="14">
        <v>0</v>
      </c>
      <c r="K349" s="14">
        <v>0</v>
      </c>
      <c r="L349" s="14">
        <v>0</v>
      </c>
      <c r="M349" s="14">
        <f t="shared" si="152"/>
        <v>0</v>
      </c>
      <c r="N349" s="14">
        <v>0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29">
        <v>0</v>
      </c>
      <c r="AI349" s="29">
        <v>0</v>
      </c>
      <c r="AJ349" s="29">
        <v>0</v>
      </c>
      <c r="AK349" s="29">
        <v>0</v>
      </c>
      <c r="AL349" s="29">
        <v>0</v>
      </c>
      <c r="AM349" s="29">
        <v>1364.5563949999998</v>
      </c>
      <c r="AN349" s="29">
        <v>0</v>
      </c>
      <c r="AO349" s="29">
        <v>0</v>
      </c>
      <c r="AP349" s="29">
        <v>0</v>
      </c>
      <c r="AQ349" s="29">
        <f t="shared" si="153"/>
        <v>0</v>
      </c>
      <c r="AR349" s="29">
        <v>0</v>
      </c>
      <c r="AS349" s="29">
        <f t="shared" si="154"/>
        <v>0</v>
      </c>
      <c r="AT349" s="29">
        <v>0</v>
      </c>
      <c r="AU349" s="29">
        <f t="shared" si="155"/>
        <v>0</v>
      </c>
      <c r="AV349" s="29"/>
      <c r="AW349" s="29">
        <v>0</v>
      </c>
      <c r="AX349" s="29">
        <f t="shared" si="156"/>
        <v>0</v>
      </c>
      <c r="AY349" s="29">
        <v>0</v>
      </c>
    </row>
    <row r="350" spans="1:51" ht="13.5" customHeight="1">
      <c r="A350" s="30" t="s">
        <v>642</v>
      </c>
      <c r="B350" s="30"/>
      <c r="C350" s="30"/>
      <c r="D350" s="5" t="s">
        <v>643</v>
      </c>
      <c r="E350" s="5">
        <v>945.8004900000001</v>
      </c>
      <c r="F350" s="14">
        <v>945.8004900000001</v>
      </c>
      <c r="G350" s="14">
        <f t="shared" si="151"/>
        <v>0</v>
      </c>
      <c r="H350" s="14">
        <v>0</v>
      </c>
      <c r="I350" s="14">
        <v>0</v>
      </c>
      <c r="J350" s="14">
        <v>0</v>
      </c>
      <c r="K350" s="14">
        <v>0</v>
      </c>
      <c r="L350" s="14">
        <v>0</v>
      </c>
      <c r="M350" s="14">
        <f t="shared" si="152"/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29">
        <v>0</v>
      </c>
      <c r="AI350" s="29">
        <v>0</v>
      </c>
      <c r="AJ350" s="29">
        <v>0</v>
      </c>
      <c r="AK350" s="29">
        <v>0</v>
      </c>
      <c r="AL350" s="29">
        <v>0</v>
      </c>
      <c r="AM350" s="29">
        <v>945.8004900000001</v>
      </c>
      <c r="AN350" s="29">
        <v>0</v>
      </c>
      <c r="AO350" s="29">
        <v>0</v>
      </c>
      <c r="AP350" s="29">
        <v>0</v>
      </c>
      <c r="AQ350" s="29">
        <f t="shared" si="153"/>
        <v>0</v>
      </c>
      <c r="AR350" s="29">
        <v>0</v>
      </c>
      <c r="AS350" s="29">
        <f t="shared" si="154"/>
        <v>0</v>
      </c>
      <c r="AT350" s="29">
        <v>0</v>
      </c>
      <c r="AU350" s="29">
        <f t="shared" si="155"/>
        <v>0</v>
      </c>
      <c r="AV350" s="29"/>
      <c r="AW350" s="29">
        <v>0</v>
      </c>
      <c r="AX350" s="29">
        <f t="shared" si="156"/>
        <v>0</v>
      </c>
      <c r="AY350" s="29">
        <v>0</v>
      </c>
    </row>
    <row r="351" spans="1:51" ht="13.5" customHeight="1">
      <c r="A351" s="30" t="s">
        <v>644</v>
      </c>
      <c r="B351" s="30"/>
      <c r="C351" s="30"/>
      <c r="D351" s="5" t="s">
        <v>645</v>
      </c>
      <c r="E351" s="5">
        <v>117</v>
      </c>
      <c r="F351" s="14">
        <v>117</v>
      </c>
      <c r="G351" s="14">
        <f t="shared" si="151"/>
        <v>0</v>
      </c>
      <c r="H351" s="14">
        <v>0</v>
      </c>
      <c r="I351" s="14">
        <v>0</v>
      </c>
      <c r="J351" s="14">
        <v>0</v>
      </c>
      <c r="K351" s="14">
        <v>0</v>
      </c>
      <c r="L351" s="14">
        <v>0</v>
      </c>
      <c r="M351" s="14">
        <f t="shared" si="152"/>
        <v>117</v>
      </c>
      <c r="N351" s="14">
        <v>0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117</v>
      </c>
      <c r="AH351" s="29">
        <v>0</v>
      </c>
      <c r="AI351" s="29">
        <v>0</v>
      </c>
      <c r="AJ351" s="29">
        <v>117</v>
      </c>
      <c r="AK351" s="29">
        <v>0</v>
      </c>
      <c r="AL351" s="29">
        <v>0</v>
      </c>
      <c r="AM351" s="29">
        <v>0</v>
      </c>
      <c r="AN351" s="29">
        <v>0</v>
      </c>
      <c r="AO351" s="29">
        <v>0</v>
      </c>
      <c r="AP351" s="29">
        <v>0</v>
      </c>
      <c r="AQ351" s="29">
        <f t="shared" si="153"/>
        <v>0</v>
      </c>
      <c r="AR351" s="29">
        <v>0</v>
      </c>
      <c r="AS351" s="29">
        <f t="shared" si="154"/>
        <v>0</v>
      </c>
      <c r="AT351" s="29">
        <v>0</v>
      </c>
      <c r="AU351" s="29">
        <f t="shared" si="155"/>
        <v>0</v>
      </c>
      <c r="AV351" s="29"/>
      <c r="AW351" s="29">
        <v>0</v>
      </c>
      <c r="AX351" s="29">
        <f t="shared" si="156"/>
        <v>0</v>
      </c>
      <c r="AY351" s="29">
        <v>0</v>
      </c>
    </row>
    <row r="352" spans="1:51" ht="13.5" customHeight="1">
      <c r="A352" s="30" t="s">
        <v>646</v>
      </c>
      <c r="B352" s="30"/>
      <c r="C352" s="30"/>
      <c r="D352" s="5" t="s">
        <v>647</v>
      </c>
      <c r="E352" s="5">
        <v>112.27</v>
      </c>
      <c r="F352" s="14">
        <v>112.27</v>
      </c>
      <c r="G352" s="14">
        <f t="shared" si="151"/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f t="shared" si="152"/>
        <v>112.27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0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112.27</v>
      </c>
      <c r="AH352" s="29">
        <v>0</v>
      </c>
      <c r="AI352" s="29">
        <v>0</v>
      </c>
      <c r="AJ352" s="29">
        <v>112.27</v>
      </c>
      <c r="AK352" s="29">
        <v>0</v>
      </c>
      <c r="AL352" s="29">
        <v>0</v>
      </c>
      <c r="AM352" s="29">
        <v>0</v>
      </c>
      <c r="AN352" s="29">
        <v>0</v>
      </c>
      <c r="AO352" s="29">
        <v>0</v>
      </c>
      <c r="AP352" s="29">
        <v>0</v>
      </c>
      <c r="AQ352" s="29">
        <f t="shared" si="153"/>
        <v>0</v>
      </c>
      <c r="AR352" s="29">
        <v>0</v>
      </c>
      <c r="AS352" s="29">
        <f t="shared" si="154"/>
        <v>0</v>
      </c>
      <c r="AT352" s="29">
        <v>0</v>
      </c>
      <c r="AU352" s="29">
        <f t="shared" si="155"/>
        <v>0</v>
      </c>
      <c r="AV352" s="29"/>
      <c r="AW352" s="29">
        <v>0</v>
      </c>
      <c r="AX352" s="29">
        <f t="shared" si="156"/>
        <v>0</v>
      </c>
      <c r="AY352" s="29">
        <v>0</v>
      </c>
    </row>
    <row r="353" spans="1:51" ht="13.5" customHeight="1">
      <c r="A353" s="30" t="s">
        <v>648</v>
      </c>
      <c r="B353" s="30"/>
      <c r="C353" s="30"/>
      <c r="D353" s="5" t="s">
        <v>649</v>
      </c>
      <c r="E353" s="5">
        <v>90</v>
      </c>
      <c r="F353" s="14">
        <v>90</v>
      </c>
      <c r="G353" s="14">
        <f t="shared" si="151"/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f t="shared" si="152"/>
        <v>90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90</v>
      </c>
      <c r="AH353" s="29">
        <v>0</v>
      </c>
      <c r="AI353" s="29">
        <v>0</v>
      </c>
      <c r="AJ353" s="29">
        <v>90</v>
      </c>
      <c r="AK353" s="29">
        <v>0</v>
      </c>
      <c r="AL353" s="29">
        <v>0</v>
      </c>
      <c r="AM353" s="29">
        <v>0</v>
      </c>
      <c r="AN353" s="29">
        <v>0</v>
      </c>
      <c r="AO353" s="29">
        <v>0</v>
      </c>
      <c r="AP353" s="29">
        <v>0</v>
      </c>
      <c r="AQ353" s="29">
        <f t="shared" si="153"/>
        <v>0</v>
      </c>
      <c r="AR353" s="29">
        <v>0</v>
      </c>
      <c r="AS353" s="29">
        <f t="shared" si="154"/>
        <v>0</v>
      </c>
      <c r="AT353" s="29">
        <v>0</v>
      </c>
      <c r="AU353" s="29">
        <f t="shared" si="155"/>
        <v>0</v>
      </c>
      <c r="AV353" s="29"/>
      <c r="AW353" s="29">
        <v>0</v>
      </c>
      <c r="AX353" s="29">
        <f t="shared" si="156"/>
        <v>0</v>
      </c>
      <c r="AY353" s="29">
        <v>0</v>
      </c>
    </row>
    <row r="354" spans="1:51" ht="13.5" customHeight="1">
      <c r="A354" s="30" t="s">
        <v>650</v>
      </c>
      <c r="B354" s="30"/>
      <c r="C354" s="30"/>
      <c r="D354" s="5" t="s">
        <v>651</v>
      </c>
      <c r="E354" s="5">
        <v>100</v>
      </c>
      <c r="F354" s="14">
        <v>100</v>
      </c>
      <c r="G354" s="14">
        <f t="shared" si="151"/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f t="shared" si="152"/>
        <v>100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100</v>
      </c>
      <c r="AH354" s="29">
        <v>0</v>
      </c>
      <c r="AI354" s="29">
        <v>0</v>
      </c>
      <c r="AJ354" s="29">
        <v>100</v>
      </c>
      <c r="AK354" s="29">
        <v>0</v>
      </c>
      <c r="AL354" s="29">
        <v>0</v>
      </c>
      <c r="AM354" s="29">
        <v>0</v>
      </c>
      <c r="AN354" s="29">
        <v>0</v>
      </c>
      <c r="AO354" s="29">
        <v>0</v>
      </c>
      <c r="AP354" s="29">
        <v>0</v>
      </c>
      <c r="AQ354" s="29">
        <f t="shared" si="153"/>
        <v>0</v>
      </c>
      <c r="AR354" s="29">
        <v>0</v>
      </c>
      <c r="AS354" s="29">
        <f t="shared" si="154"/>
        <v>0</v>
      </c>
      <c r="AT354" s="29">
        <v>0</v>
      </c>
      <c r="AU354" s="29">
        <f t="shared" si="155"/>
        <v>0</v>
      </c>
      <c r="AV354" s="29"/>
      <c r="AW354" s="29">
        <v>0</v>
      </c>
      <c r="AX354" s="29">
        <f t="shared" si="156"/>
        <v>0</v>
      </c>
      <c r="AY354" s="29">
        <v>0</v>
      </c>
    </row>
    <row r="355" spans="1:51" ht="13.5" customHeight="1">
      <c r="A355" s="30" t="s">
        <v>652</v>
      </c>
      <c r="B355" s="30"/>
      <c r="C355" s="30"/>
      <c r="D355" s="5" t="s">
        <v>653</v>
      </c>
      <c r="E355" s="5">
        <v>100</v>
      </c>
      <c r="F355" s="14">
        <v>100</v>
      </c>
      <c r="G355" s="14">
        <f t="shared" si="151"/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f t="shared" si="152"/>
        <v>100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100</v>
      </c>
      <c r="AH355" s="29">
        <v>0</v>
      </c>
      <c r="AI355" s="29">
        <v>0</v>
      </c>
      <c r="AJ355" s="29">
        <v>100</v>
      </c>
      <c r="AK355" s="29">
        <v>0</v>
      </c>
      <c r="AL355" s="29">
        <v>0</v>
      </c>
      <c r="AM355" s="29">
        <v>0</v>
      </c>
      <c r="AN355" s="29">
        <v>0</v>
      </c>
      <c r="AO355" s="29">
        <v>0</v>
      </c>
      <c r="AP355" s="29">
        <v>0</v>
      </c>
      <c r="AQ355" s="29">
        <f t="shared" si="153"/>
        <v>0</v>
      </c>
      <c r="AR355" s="29">
        <v>0</v>
      </c>
      <c r="AS355" s="29">
        <f t="shared" si="154"/>
        <v>0</v>
      </c>
      <c r="AT355" s="29">
        <v>0</v>
      </c>
      <c r="AU355" s="29">
        <f t="shared" si="155"/>
        <v>0</v>
      </c>
      <c r="AV355" s="29"/>
      <c r="AW355" s="29">
        <v>0</v>
      </c>
      <c r="AX355" s="29">
        <f t="shared" si="156"/>
        <v>0</v>
      </c>
      <c r="AY355" s="29">
        <v>0</v>
      </c>
    </row>
    <row r="356" spans="1:51" ht="13.5" customHeight="1">
      <c r="A356" s="30" t="s">
        <v>654</v>
      </c>
      <c r="B356" s="30"/>
      <c r="C356" s="30"/>
      <c r="D356" s="5" t="s">
        <v>655</v>
      </c>
      <c r="E356" s="5">
        <v>623.358118</v>
      </c>
      <c r="F356" s="14">
        <f>SUM(F357:F359)</f>
        <v>623.358118</v>
      </c>
      <c r="G356" s="14">
        <f t="shared" si="151"/>
        <v>136.5688</v>
      </c>
      <c r="H356" s="14">
        <f>SUM(H357:H359)</f>
        <v>64.018</v>
      </c>
      <c r="I356" s="14">
        <f>SUM(I357:I359)</f>
        <v>18.8153</v>
      </c>
      <c r="J356" s="14">
        <f>SUM(J357:J359)</f>
        <v>0</v>
      </c>
      <c r="K356" s="14">
        <f>SUM(K357:K359)</f>
        <v>53.7355</v>
      </c>
      <c r="L356" s="14">
        <f>SUM(L357:L359)</f>
        <v>0</v>
      </c>
      <c r="M356" s="14">
        <f t="shared" si="152"/>
        <v>476.43062799999996</v>
      </c>
      <c r="N356" s="14">
        <f aca="true" t="shared" si="167" ref="N356:AG356">SUM(N357:N359)</f>
        <v>1.462</v>
      </c>
      <c r="O356" s="14">
        <f t="shared" si="167"/>
        <v>0</v>
      </c>
      <c r="P356" s="14">
        <f t="shared" si="167"/>
        <v>0</v>
      </c>
      <c r="Q356" s="14">
        <f t="shared" si="167"/>
        <v>0</v>
      </c>
      <c r="R356" s="14">
        <f t="shared" si="167"/>
        <v>0</v>
      </c>
      <c r="S356" s="14">
        <f t="shared" si="167"/>
        <v>0</v>
      </c>
      <c r="T356" s="14">
        <f t="shared" si="167"/>
        <v>0</v>
      </c>
      <c r="U356" s="14">
        <f t="shared" si="167"/>
        <v>0</v>
      </c>
      <c r="V356" s="14">
        <f t="shared" si="167"/>
        <v>0</v>
      </c>
      <c r="W356" s="14">
        <f t="shared" si="167"/>
        <v>0</v>
      </c>
      <c r="X356" s="14">
        <f t="shared" si="167"/>
        <v>0</v>
      </c>
      <c r="Y356" s="14">
        <f t="shared" si="167"/>
        <v>0</v>
      </c>
      <c r="Z356" s="14">
        <f t="shared" si="167"/>
        <v>0</v>
      </c>
      <c r="AA356" s="14">
        <f t="shared" si="167"/>
        <v>0</v>
      </c>
      <c r="AB356" s="14">
        <f t="shared" si="167"/>
        <v>0</v>
      </c>
      <c r="AC356" s="14">
        <f t="shared" si="167"/>
        <v>0</v>
      </c>
      <c r="AD356" s="14">
        <f t="shared" si="167"/>
        <v>0</v>
      </c>
      <c r="AE356" s="14">
        <f t="shared" si="167"/>
        <v>0</v>
      </c>
      <c r="AF356" s="14">
        <f t="shared" si="167"/>
        <v>0</v>
      </c>
      <c r="AG356" s="14">
        <f t="shared" si="167"/>
        <v>474.96862799999997</v>
      </c>
      <c r="AH356" s="29">
        <v>0</v>
      </c>
      <c r="AI356" s="29">
        <v>0</v>
      </c>
      <c r="AJ356" s="29">
        <v>474.96862799999997</v>
      </c>
      <c r="AK356" s="29">
        <f aca="true" t="shared" si="168" ref="AK356:AP356">SUM(AK357:AK359)</f>
        <v>0</v>
      </c>
      <c r="AL356" s="29">
        <f t="shared" si="168"/>
        <v>0</v>
      </c>
      <c r="AM356" s="29">
        <f t="shared" si="168"/>
        <v>0</v>
      </c>
      <c r="AN356" s="29">
        <f t="shared" si="168"/>
        <v>0</v>
      </c>
      <c r="AO356" s="29">
        <f t="shared" si="168"/>
        <v>10.35869</v>
      </c>
      <c r="AP356" s="29">
        <f t="shared" si="168"/>
        <v>0</v>
      </c>
      <c r="AQ356" s="29">
        <f t="shared" si="153"/>
        <v>0</v>
      </c>
      <c r="AR356" s="29">
        <f>SUM(AR357:AR359)</f>
        <v>0</v>
      </c>
      <c r="AS356" s="29">
        <f t="shared" si="154"/>
        <v>0</v>
      </c>
      <c r="AT356" s="29">
        <f>SUM(AT357:AT359)</f>
        <v>0</v>
      </c>
      <c r="AU356" s="29">
        <f t="shared" si="155"/>
        <v>0</v>
      </c>
      <c r="AV356" s="29"/>
      <c r="AW356" s="29">
        <f>SUM(AW357:AW359)</f>
        <v>0</v>
      </c>
      <c r="AX356" s="29">
        <f t="shared" si="156"/>
        <v>0</v>
      </c>
      <c r="AY356" s="29">
        <f>SUM(AY357:AY359)</f>
        <v>0</v>
      </c>
    </row>
    <row r="357" spans="1:51" ht="13.5" customHeight="1">
      <c r="A357" s="30" t="s">
        <v>656</v>
      </c>
      <c r="B357" s="30"/>
      <c r="C357" s="30"/>
      <c r="D357" s="5" t="s">
        <v>657</v>
      </c>
      <c r="E357" s="5">
        <v>168.90948999999998</v>
      </c>
      <c r="F357" s="14">
        <v>168.90948999999998</v>
      </c>
      <c r="G357" s="14">
        <f t="shared" si="151"/>
        <v>136.5688</v>
      </c>
      <c r="H357" s="14">
        <v>64.018</v>
      </c>
      <c r="I357" s="14">
        <v>18.8153</v>
      </c>
      <c r="J357" s="14">
        <v>0</v>
      </c>
      <c r="K357" s="14">
        <v>53.7355</v>
      </c>
      <c r="L357" s="14">
        <v>0</v>
      </c>
      <c r="M357" s="14">
        <f t="shared" si="152"/>
        <v>21.982</v>
      </c>
      <c r="N357" s="14">
        <v>1.462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20.52</v>
      </c>
      <c r="AH357" s="29">
        <v>0</v>
      </c>
      <c r="AI357" s="29">
        <v>0</v>
      </c>
      <c r="AJ357" s="29">
        <v>20.52</v>
      </c>
      <c r="AK357" s="29">
        <v>0</v>
      </c>
      <c r="AL357" s="29">
        <v>0</v>
      </c>
      <c r="AM357" s="29">
        <v>0</v>
      </c>
      <c r="AN357" s="29">
        <v>0</v>
      </c>
      <c r="AO357" s="29">
        <v>10.35869</v>
      </c>
      <c r="AP357" s="29">
        <v>0</v>
      </c>
      <c r="AQ357" s="29">
        <f t="shared" si="153"/>
        <v>0</v>
      </c>
      <c r="AR357" s="29">
        <v>0</v>
      </c>
      <c r="AS357" s="29">
        <f t="shared" si="154"/>
        <v>0</v>
      </c>
      <c r="AT357" s="29">
        <v>0</v>
      </c>
      <c r="AU357" s="29">
        <f t="shared" si="155"/>
        <v>0</v>
      </c>
      <c r="AV357" s="29"/>
      <c r="AW357" s="29">
        <v>0</v>
      </c>
      <c r="AX357" s="29">
        <f t="shared" si="156"/>
        <v>0</v>
      </c>
      <c r="AY357" s="29">
        <v>0</v>
      </c>
    </row>
    <row r="358" spans="1:51" ht="13.5" customHeight="1">
      <c r="A358" s="30" t="s">
        <v>658</v>
      </c>
      <c r="B358" s="30"/>
      <c r="C358" s="30"/>
      <c r="D358" s="5" t="s">
        <v>659</v>
      </c>
      <c r="E358" s="5">
        <v>324.448628</v>
      </c>
      <c r="F358" s="14">
        <v>324.448628</v>
      </c>
      <c r="G358" s="14">
        <f t="shared" si="151"/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f t="shared" si="152"/>
        <v>324.448628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0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324.448628</v>
      </c>
      <c r="AH358" s="29">
        <v>0</v>
      </c>
      <c r="AI358" s="29">
        <v>0</v>
      </c>
      <c r="AJ358" s="29">
        <v>324.448628</v>
      </c>
      <c r="AK358" s="29">
        <v>0</v>
      </c>
      <c r="AL358" s="29">
        <v>0</v>
      </c>
      <c r="AM358" s="29">
        <v>0</v>
      </c>
      <c r="AN358" s="29">
        <v>0</v>
      </c>
      <c r="AO358" s="29">
        <v>0</v>
      </c>
      <c r="AP358" s="29">
        <v>0</v>
      </c>
      <c r="AQ358" s="29">
        <f t="shared" si="153"/>
        <v>0</v>
      </c>
      <c r="AR358" s="29">
        <v>0</v>
      </c>
      <c r="AS358" s="29">
        <f t="shared" si="154"/>
        <v>0</v>
      </c>
      <c r="AT358" s="29">
        <v>0</v>
      </c>
      <c r="AU358" s="29">
        <f t="shared" si="155"/>
        <v>0</v>
      </c>
      <c r="AV358" s="29"/>
      <c r="AW358" s="29">
        <v>0</v>
      </c>
      <c r="AX358" s="29">
        <f t="shared" si="156"/>
        <v>0</v>
      </c>
      <c r="AY358" s="29">
        <v>0</v>
      </c>
    </row>
    <row r="359" spans="1:51" ht="13.5" customHeight="1">
      <c r="A359" s="30" t="s">
        <v>660</v>
      </c>
      <c r="B359" s="30"/>
      <c r="C359" s="30"/>
      <c r="D359" s="5" t="s">
        <v>661</v>
      </c>
      <c r="E359" s="5">
        <v>130</v>
      </c>
      <c r="F359" s="14">
        <v>130</v>
      </c>
      <c r="G359" s="14">
        <f t="shared" si="151"/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f t="shared" si="152"/>
        <v>130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0</v>
      </c>
      <c r="AD359" s="14">
        <v>0</v>
      </c>
      <c r="AE359" s="14">
        <v>0</v>
      </c>
      <c r="AF359" s="14">
        <v>0</v>
      </c>
      <c r="AG359" s="14">
        <v>130</v>
      </c>
      <c r="AH359" s="29">
        <v>0</v>
      </c>
      <c r="AI359" s="29">
        <v>0</v>
      </c>
      <c r="AJ359" s="29">
        <v>130</v>
      </c>
      <c r="AK359" s="29">
        <v>0</v>
      </c>
      <c r="AL359" s="29">
        <v>0</v>
      </c>
      <c r="AM359" s="29">
        <v>0</v>
      </c>
      <c r="AN359" s="29">
        <v>0</v>
      </c>
      <c r="AO359" s="29">
        <v>0</v>
      </c>
      <c r="AP359" s="29">
        <v>0</v>
      </c>
      <c r="AQ359" s="29">
        <f t="shared" si="153"/>
        <v>0</v>
      </c>
      <c r="AR359" s="29">
        <v>0</v>
      </c>
      <c r="AS359" s="29">
        <f t="shared" si="154"/>
        <v>0</v>
      </c>
      <c r="AT359" s="29">
        <v>0</v>
      </c>
      <c r="AU359" s="29">
        <f t="shared" si="155"/>
        <v>0</v>
      </c>
      <c r="AV359" s="29"/>
      <c r="AW359" s="29">
        <v>0</v>
      </c>
      <c r="AX359" s="29">
        <f t="shared" si="156"/>
        <v>0</v>
      </c>
      <c r="AY359" s="29">
        <v>0</v>
      </c>
    </row>
    <row r="360" spans="1:51" ht="13.5" customHeight="1">
      <c r="A360" s="30" t="s">
        <v>662</v>
      </c>
      <c r="B360" s="30"/>
      <c r="C360" s="30"/>
      <c r="D360" s="5" t="s">
        <v>663</v>
      </c>
      <c r="E360" s="5">
        <v>2259.021879</v>
      </c>
      <c r="F360" s="14">
        <f>SUM(F361:F368)</f>
        <v>2259.021879</v>
      </c>
      <c r="G360" s="14">
        <f t="shared" si="151"/>
        <v>686.169</v>
      </c>
      <c r="H360" s="14">
        <f>SUM(H361:H368)</f>
        <v>312.2776</v>
      </c>
      <c r="I360" s="14">
        <f>SUM(I361:I368)</f>
        <v>338.2813</v>
      </c>
      <c r="J360" s="14">
        <f>SUM(J361:J368)</f>
        <v>15.2787</v>
      </c>
      <c r="K360" s="14">
        <f>SUM(K361:K368)</f>
        <v>3.8214</v>
      </c>
      <c r="L360" s="14">
        <f>SUM(L361:L368)</f>
        <v>16.51</v>
      </c>
      <c r="M360" s="14">
        <f t="shared" si="152"/>
        <v>1521.3465789999998</v>
      </c>
      <c r="N360" s="14">
        <f aca="true" t="shared" si="169" ref="N360:AG360">SUM(N361:N368)</f>
        <v>0</v>
      </c>
      <c r="O360" s="14">
        <f t="shared" si="169"/>
        <v>0</v>
      </c>
      <c r="P360" s="14">
        <f t="shared" si="169"/>
        <v>0</v>
      </c>
      <c r="Q360" s="14">
        <f t="shared" si="169"/>
        <v>0</v>
      </c>
      <c r="R360" s="14">
        <f t="shared" si="169"/>
        <v>0</v>
      </c>
      <c r="S360" s="14">
        <f t="shared" si="169"/>
        <v>0</v>
      </c>
      <c r="T360" s="14">
        <f t="shared" si="169"/>
        <v>0</v>
      </c>
      <c r="U360" s="14">
        <f t="shared" si="169"/>
        <v>0</v>
      </c>
      <c r="V360" s="14">
        <f t="shared" si="169"/>
        <v>0</v>
      </c>
      <c r="W360" s="14">
        <f t="shared" si="169"/>
        <v>0</v>
      </c>
      <c r="X360" s="14">
        <f t="shared" si="169"/>
        <v>0</v>
      </c>
      <c r="Y360" s="14">
        <f t="shared" si="169"/>
        <v>0</v>
      </c>
      <c r="Z360" s="14">
        <f t="shared" si="169"/>
        <v>0</v>
      </c>
      <c r="AA360" s="14">
        <f t="shared" si="169"/>
        <v>0</v>
      </c>
      <c r="AB360" s="14">
        <f t="shared" si="169"/>
        <v>0</v>
      </c>
      <c r="AC360" s="14">
        <f t="shared" si="169"/>
        <v>0</v>
      </c>
      <c r="AD360" s="14">
        <f t="shared" si="169"/>
        <v>0</v>
      </c>
      <c r="AE360" s="14">
        <f t="shared" si="169"/>
        <v>0</v>
      </c>
      <c r="AF360" s="14">
        <f t="shared" si="169"/>
        <v>34.195</v>
      </c>
      <c r="AG360" s="14">
        <f t="shared" si="169"/>
        <v>1487.1515789999999</v>
      </c>
      <c r="AH360" s="29">
        <v>0</v>
      </c>
      <c r="AI360" s="29">
        <v>34.195</v>
      </c>
      <c r="AJ360" s="29">
        <v>1487.1515789999999</v>
      </c>
      <c r="AK360" s="29">
        <f aca="true" t="shared" si="170" ref="AK360:AP360">SUM(AK361:AK368)</f>
        <v>0</v>
      </c>
      <c r="AL360" s="29">
        <f t="shared" si="170"/>
        <v>0</v>
      </c>
      <c r="AM360" s="29">
        <f t="shared" si="170"/>
        <v>0</v>
      </c>
      <c r="AN360" s="29">
        <f t="shared" si="170"/>
        <v>0</v>
      </c>
      <c r="AO360" s="29">
        <f t="shared" si="170"/>
        <v>51.5063</v>
      </c>
      <c r="AP360" s="29">
        <f t="shared" si="170"/>
        <v>0</v>
      </c>
      <c r="AQ360" s="29">
        <f t="shared" si="153"/>
        <v>0</v>
      </c>
      <c r="AR360" s="29">
        <f>SUM(AR361:AR368)</f>
        <v>0</v>
      </c>
      <c r="AS360" s="29">
        <f t="shared" si="154"/>
        <v>0</v>
      </c>
      <c r="AT360" s="29">
        <f>SUM(AT361:AT368)</f>
        <v>0</v>
      </c>
      <c r="AU360" s="29">
        <f t="shared" si="155"/>
        <v>0</v>
      </c>
      <c r="AV360" s="29"/>
      <c r="AW360" s="29">
        <f>SUM(AW361:AW368)</f>
        <v>0</v>
      </c>
      <c r="AX360" s="29">
        <f t="shared" si="156"/>
        <v>0</v>
      </c>
      <c r="AY360" s="29">
        <f>SUM(AY361:AY368)</f>
        <v>0</v>
      </c>
    </row>
    <row r="361" spans="1:51" ht="13.5" customHeight="1">
      <c r="A361" s="30" t="s">
        <v>664</v>
      </c>
      <c r="B361" s="30"/>
      <c r="C361" s="30"/>
      <c r="D361" s="5" t="s">
        <v>40</v>
      </c>
      <c r="E361" s="5">
        <v>817.708159</v>
      </c>
      <c r="F361" s="14">
        <v>817.708159</v>
      </c>
      <c r="G361" s="14">
        <f t="shared" si="151"/>
        <v>649.0211</v>
      </c>
      <c r="H361" s="14">
        <v>276.1297</v>
      </c>
      <c r="I361" s="14">
        <v>338.2813</v>
      </c>
      <c r="J361" s="14">
        <v>15.2787</v>
      </c>
      <c r="K361" s="14">
        <v>2.8214</v>
      </c>
      <c r="L361" s="14">
        <v>16.51</v>
      </c>
      <c r="M361" s="14">
        <f t="shared" si="152"/>
        <v>117.180759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34.195</v>
      </c>
      <c r="AG361" s="14">
        <v>82.985759</v>
      </c>
      <c r="AH361" s="29">
        <v>0</v>
      </c>
      <c r="AI361" s="29">
        <v>34.195</v>
      </c>
      <c r="AJ361" s="29">
        <v>82.985759</v>
      </c>
      <c r="AK361" s="29">
        <v>0</v>
      </c>
      <c r="AL361" s="29">
        <v>0</v>
      </c>
      <c r="AM361" s="29">
        <v>0</v>
      </c>
      <c r="AN361" s="29">
        <v>0</v>
      </c>
      <c r="AO361" s="29">
        <v>51.5063</v>
      </c>
      <c r="AP361" s="29">
        <v>0</v>
      </c>
      <c r="AQ361" s="29">
        <f t="shared" si="153"/>
        <v>0</v>
      </c>
      <c r="AR361" s="29">
        <v>0</v>
      </c>
      <c r="AS361" s="29">
        <f t="shared" si="154"/>
        <v>0</v>
      </c>
      <c r="AT361" s="29">
        <v>0</v>
      </c>
      <c r="AU361" s="29">
        <f t="shared" si="155"/>
        <v>0</v>
      </c>
      <c r="AV361" s="29"/>
      <c r="AW361" s="29">
        <v>0</v>
      </c>
      <c r="AX361" s="29">
        <f t="shared" si="156"/>
        <v>0</v>
      </c>
      <c r="AY361" s="29">
        <v>0</v>
      </c>
    </row>
    <row r="362" spans="1:51" ht="13.5" customHeight="1">
      <c r="A362" s="30" t="s">
        <v>665</v>
      </c>
      <c r="B362" s="30"/>
      <c r="C362" s="30"/>
      <c r="D362" s="5" t="s">
        <v>42</v>
      </c>
      <c r="E362" s="5">
        <v>146</v>
      </c>
      <c r="F362" s="14">
        <v>146</v>
      </c>
      <c r="G362" s="14">
        <f t="shared" si="151"/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f t="shared" si="152"/>
        <v>146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146</v>
      </c>
      <c r="AH362" s="29">
        <v>0</v>
      </c>
      <c r="AI362" s="29">
        <v>0</v>
      </c>
      <c r="AJ362" s="29">
        <v>146</v>
      </c>
      <c r="AK362" s="29">
        <v>0</v>
      </c>
      <c r="AL362" s="29">
        <v>0</v>
      </c>
      <c r="AM362" s="29">
        <v>0</v>
      </c>
      <c r="AN362" s="29">
        <v>0</v>
      </c>
      <c r="AO362" s="29">
        <v>0</v>
      </c>
      <c r="AP362" s="29">
        <v>0</v>
      </c>
      <c r="AQ362" s="29">
        <f t="shared" si="153"/>
        <v>0</v>
      </c>
      <c r="AR362" s="29">
        <v>0</v>
      </c>
      <c r="AS362" s="29">
        <f t="shared" si="154"/>
        <v>0</v>
      </c>
      <c r="AT362" s="29">
        <v>0</v>
      </c>
      <c r="AU362" s="29">
        <f t="shared" si="155"/>
        <v>0</v>
      </c>
      <c r="AV362" s="29"/>
      <c r="AW362" s="29">
        <v>0</v>
      </c>
      <c r="AX362" s="29">
        <f t="shared" si="156"/>
        <v>0</v>
      </c>
      <c r="AY362" s="29">
        <v>0</v>
      </c>
    </row>
    <row r="363" spans="1:51" ht="13.5" customHeight="1">
      <c r="A363" s="30" t="s">
        <v>666</v>
      </c>
      <c r="B363" s="30"/>
      <c r="C363" s="30"/>
      <c r="D363" s="5" t="s">
        <v>667</v>
      </c>
      <c r="E363" s="5">
        <v>46.778</v>
      </c>
      <c r="F363" s="14">
        <v>46.778</v>
      </c>
      <c r="G363" s="14">
        <f t="shared" si="151"/>
        <v>0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f t="shared" si="152"/>
        <v>46.778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46.778</v>
      </c>
      <c r="AH363" s="29">
        <v>0</v>
      </c>
      <c r="AI363" s="29">
        <v>0</v>
      </c>
      <c r="AJ363" s="29">
        <v>46.778</v>
      </c>
      <c r="AK363" s="29">
        <v>0</v>
      </c>
      <c r="AL363" s="29">
        <v>0</v>
      </c>
      <c r="AM363" s="29">
        <v>0</v>
      </c>
      <c r="AN363" s="29">
        <v>0</v>
      </c>
      <c r="AO363" s="29">
        <v>0</v>
      </c>
      <c r="AP363" s="29">
        <v>0</v>
      </c>
      <c r="AQ363" s="29">
        <f t="shared" si="153"/>
        <v>0</v>
      </c>
      <c r="AR363" s="29">
        <v>0</v>
      </c>
      <c r="AS363" s="29">
        <f t="shared" si="154"/>
        <v>0</v>
      </c>
      <c r="AT363" s="29">
        <v>0</v>
      </c>
      <c r="AU363" s="29">
        <f t="shared" si="155"/>
        <v>0</v>
      </c>
      <c r="AV363" s="29"/>
      <c r="AW363" s="29">
        <v>0</v>
      </c>
      <c r="AX363" s="29">
        <f t="shared" si="156"/>
        <v>0</v>
      </c>
      <c r="AY363" s="29">
        <v>0</v>
      </c>
    </row>
    <row r="364" spans="1:51" ht="13.5" customHeight="1">
      <c r="A364" s="30" t="s">
        <v>668</v>
      </c>
      <c r="B364" s="30"/>
      <c r="C364" s="30"/>
      <c r="D364" s="5" t="s">
        <v>669</v>
      </c>
      <c r="E364" s="5">
        <v>5</v>
      </c>
      <c r="F364" s="14">
        <v>5</v>
      </c>
      <c r="G364" s="14">
        <f t="shared" si="151"/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f t="shared" si="152"/>
        <v>5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0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5</v>
      </c>
      <c r="AH364" s="29">
        <v>0</v>
      </c>
      <c r="AI364" s="29">
        <v>0</v>
      </c>
      <c r="AJ364" s="29">
        <v>5</v>
      </c>
      <c r="AK364" s="29">
        <v>0</v>
      </c>
      <c r="AL364" s="29">
        <v>0</v>
      </c>
      <c r="AM364" s="29">
        <v>0</v>
      </c>
      <c r="AN364" s="29">
        <v>0</v>
      </c>
      <c r="AO364" s="29">
        <v>0</v>
      </c>
      <c r="AP364" s="29">
        <v>0</v>
      </c>
      <c r="AQ364" s="29">
        <f t="shared" si="153"/>
        <v>0</v>
      </c>
      <c r="AR364" s="29">
        <v>0</v>
      </c>
      <c r="AS364" s="29">
        <f t="shared" si="154"/>
        <v>0</v>
      </c>
      <c r="AT364" s="29">
        <v>0</v>
      </c>
      <c r="AU364" s="29">
        <f t="shared" si="155"/>
        <v>0</v>
      </c>
      <c r="AV364" s="29"/>
      <c r="AW364" s="29">
        <v>0</v>
      </c>
      <c r="AX364" s="29">
        <f t="shared" si="156"/>
        <v>0</v>
      </c>
      <c r="AY364" s="29">
        <v>0</v>
      </c>
    </row>
    <row r="365" spans="1:51" ht="13.5" customHeight="1">
      <c r="A365" s="30" t="s">
        <v>670</v>
      </c>
      <c r="B365" s="30"/>
      <c r="C365" s="30"/>
      <c r="D365" s="5" t="s">
        <v>671</v>
      </c>
      <c r="E365" s="5">
        <v>9.975</v>
      </c>
      <c r="F365" s="14">
        <v>9.975</v>
      </c>
      <c r="G365" s="14">
        <f t="shared" si="151"/>
        <v>0</v>
      </c>
      <c r="H365" s="14">
        <v>0</v>
      </c>
      <c r="I365" s="14">
        <v>0</v>
      </c>
      <c r="J365" s="14">
        <v>0</v>
      </c>
      <c r="K365" s="14">
        <v>0</v>
      </c>
      <c r="L365" s="14">
        <v>0</v>
      </c>
      <c r="M365" s="14">
        <f t="shared" si="152"/>
        <v>9.975</v>
      </c>
      <c r="N365" s="14">
        <v>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9.975</v>
      </c>
      <c r="AH365" s="29">
        <v>0</v>
      </c>
      <c r="AI365" s="29">
        <v>0</v>
      </c>
      <c r="AJ365" s="29">
        <v>9.975</v>
      </c>
      <c r="AK365" s="29">
        <v>0</v>
      </c>
      <c r="AL365" s="29">
        <v>0</v>
      </c>
      <c r="AM365" s="29">
        <v>0</v>
      </c>
      <c r="AN365" s="29">
        <v>0</v>
      </c>
      <c r="AO365" s="29">
        <v>0</v>
      </c>
      <c r="AP365" s="29">
        <v>0</v>
      </c>
      <c r="AQ365" s="29">
        <f t="shared" si="153"/>
        <v>0</v>
      </c>
      <c r="AR365" s="29">
        <v>0</v>
      </c>
      <c r="AS365" s="29">
        <f t="shared" si="154"/>
        <v>0</v>
      </c>
      <c r="AT365" s="29">
        <v>0</v>
      </c>
      <c r="AU365" s="29">
        <f t="shared" si="155"/>
        <v>0</v>
      </c>
      <c r="AV365" s="29"/>
      <c r="AW365" s="29">
        <v>0</v>
      </c>
      <c r="AX365" s="29">
        <f t="shared" si="156"/>
        <v>0</v>
      </c>
      <c r="AY365" s="29">
        <v>0</v>
      </c>
    </row>
    <row r="366" spans="1:51" ht="13.5" customHeight="1">
      <c r="A366" s="30" t="s">
        <v>672</v>
      </c>
      <c r="B366" s="30"/>
      <c r="C366" s="30"/>
      <c r="D366" s="5" t="s">
        <v>673</v>
      </c>
      <c r="E366" s="5">
        <v>201.095</v>
      </c>
      <c r="F366" s="14">
        <v>201.095</v>
      </c>
      <c r="G366" s="14">
        <f t="shared" si="151"/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f t="shared" si="152"/>
        <v>201.095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0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201.095</v>
      </c>
      <c r="AH366" s="29">
        <v>0</v>
      </c>
      <c r="AI366" s="29">
        <v>0</v>
      </c>
      <c r="AJ366" s="29">
        <v>201.095</v>
      </c>
      <c r="AK366" s="29">
        <v>0</v>
      </c>
      <c r="AL366" s="29">
        <v>0</v>
      </c>
      <c r="AM366" s="29">
        <v>0</v>
      </c>
      <c r="AN366" s="29">
        <v>0</v>
      </c>
      <c r="AO366" s="29">
        <v>0</v>
      </c>
      <c r="AP366" s="29">
        <v>0</v>
      </c>
      <c r="AQ366" s="29">
        <f t="shared" si="153"/>
        <v>0</v>
      </c>
      <c r="AR366" s="29">
        <v>0</v>
      </c>
      <c r="AS366" s="29">
        <f t="shared" si="154"/>
        <v>0</v>
      </c>
      <c r="AT366" s="29">
        <v>0</v>
      </c>
      <c r="AU366" s="29">
        <f t="shared" si="155"/>
        <v>0</v>
      </c>
      <c r="AV366" s="29"/>
      <c r="AW366" s="29">
        <v>0</v>
      </c>
      <c r="AX366" s="29">
        <f t="shared" si="156"/>
        <v>0</v>
      </c>
      <c r="AY366" s="29">
        <v>0</v>
      </c>
    </row>
    <row r="367" spans="1:51" ht="13.5" customHeight="1">
      <c r="A367" s="30" t="s">
        <v>674</v>
      </c>
      <c r="B367" s="30"/>
      <c r="C367" s="30"/>
      <c r="D367" s="5" t="s">
        <v>79</v>
      </c>
      <c r="E367" s="5">
        <v>37.1479</v>
      </c>
      <c r="F367" s="14">
        <v>37.1479</v>
      </c>
      <c r="G367" s="14">
        <f t="shared" si="151"/>
        <v>37.1479</v>
      </c>
      <c r="H367" s="14">
        <v>36.1479</v>
      </c>
      <c r="I367" s="14">
        <v>0</v>
      </c>
      <c r="J367" s="14">
        <v>0</v>
      </c>
      <c r="K367" s="14">
        <v>1</v>
      </c>
      <c r="L367" s="14">
        <v>0</v>
      </c>
      <c r="M367" s="14">
        <f t="shared" si="152"/>
        <v>0</v>
      </c>
      <c r="N367" s="14">
        <v>0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29">
        <v>0</v>
      </c>
      <c r="AI367" s="29">
        <v>0</v>
      </c>
      <c r="AJ367" s="29">
        <v>0</v>
      </c>
      <c r="AK367" s="29">
        <v>0</v>
      </c>
      <c r="AL367" s="29">
        <v>0</v>
      </c>
      <c r="AM367" s="29">
        <v>0</v>
      </c>
      <c r="AN367" s="29">
        <v>0</v>
      </c>
      <c r="AO367" s="29">
        <v>0</v>
      </c>
      <c r="AP367" s="29">
        <v>0</v>
      </c>
      <c r="AQ367" s="29">
        <f t="shared" si="153"/>
        <v>0</v>
      </c>
      <c r="AR367" s="29">
        <v>0</v>
      </c>
      <c r="AS367" s="29">
        <f t="shared" si="154"/>
        <v>0</v>
      </c>
      <c r="AT367" s="29">
        <v>0</v>
      </c>
      <c r="AU367" s="29">
        <f t="shared" si="155"/>
        <v>0</v>
      </c>
      <c r="AV367" s="29"/>
      <c r="AW367" s="29">
        <v>0</v>
      </c>
      <c r="AX367" s="29">
        <f t="shared" si="156"/>
        <v>0</v>
      </c>
      <c r="AY367" s="29">
        <v>0</v>
      </c>
    </row>
    <row r="368" spans="1:51" ht="13.5" customHeight="1">
      <c r="A368" s="30" t="s">
        <v>675</v>
      </c>
      <c r="B368" s="30"/>
      <c r="C368" s="30"/>
      <c r="D368" s="18" t="s">
        <v>1012</v>
      </c>
      <c r="E368" s="18">
        <v>995.3178199999999</v>
      </c>
      <c r="F368" s="14">
        <v>995.3178199999999</v>
      </c>
      <c r="G368" s="14">
        <f t="shared" si="151"/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f t="shared" si="152"/>
        <v>995.3178199999999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995.3178199999999</v>
      </c>
      <c r="AH368" s="29">
        <v>0</v>
      </c>
      <c r="AI368" s="29">
        <v>0</v>
      </c>
      <c r="AJ368" s="29">
        <v>995.3178199999999</v>
      </c>
      <c r="AK368" s="29">
        <v>0</v>
      </c>
      <c r="AL368" s="29">
        <v>0</v>
      </c>
      <c r="AM368" s="29">
        <v>0</v>
      </c>
      <c r="AN368" s="29">
        <v>0</v>
      </c>
      <c r="AO368" s="29">
        <v>0</v>
      </c>
      <c r="AP368" s="29">
        <v>0</v>
      </c>
      <c r="AQ368" s="29">
        <f t="shared" si="153"/>
        <v>0</v>
      </c>
      <c r="AR368" s="29">
        <v>0</v>
      </c>
      <c r="AS368" s="29">
        <f t="shared" si="154"/>
        <v>0</v>
      </c>
      <c r="AT368" s="29">
        <v>0</v>
      </c>
      <c r="AU368" s="29">
        <f t="shared" si="155"/>
        <v>0</v>
      </c>
      <c r="AV368" s="29"/>
      <c r="AW368" s="29">
        <v>0</v>
      </c>
      <c r="AX368" s="29">
        <f t="shared" si="156"/>
        <v>0</v>
      </c>
      <c r="AY368" s="29">
        <v>0</v>
      </c>
    </row>
    <row r="369" spans="1:51" ht="13.5" customHeight="1">
      <c r="A369" s="30" t="s">
        <v>676</v>
      </c>
      <c r="B369" s="30"/>
      <c r="C369" s="30"/>
      <c r="D369" s="5" t="s">
        <v>677</v>
      </c>
      <c r="E369" s="5">
        <v>12</v>
      </c>
      <c r="F369" s="14">
        <v>12</v>
      </c>
      <c r="G369" s="14">
        <f t="shared" si="151"/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f t="shared" si="152"/>
        <v>12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0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12</v>
      </c>
      <c r="AH369" s="29">
        <v>0</v>
      </c>
      <c r="AI369" s="29">
        <v>0</v>
      </c>
      <c r="AJ369" s="29">
        <v>12</v>
      </c>
      <c r="AK369" s="29">
        <v>0</v>
      </c>
      <c r="AL369" s="29">
        <v>0</v>
      </c>
      <c r="AM369" s="29">
        <v>0</v>
      </c>
      <c r="AN369" s="29">
        <v>0</v>
      </c>
      <c r="AO369" s="29">
        <v>0</v>
      </c>
      <c r="AP369" s="29">
        <v>0</v>
      </c>
      <c r="AQ369" s="29">
        <f t="shared" si="153"/>
        <v>0</v>
      </c>
      <c r="AR369" s="29">
        <v>0</v>
      </c>
      <c r="AS369" s="29">
        <f t="shared" si="154"/>
        <v>0</v>
      </c>
      <c r="AT369" s="29">
        <v>0</v>
      </c>
      <c r="AU369" s="29">
        <f t="shared" si="155"/>
        <v>0</v>
      </c>
      <c r="AV369" s="29"/>
      <c r="AW369" s="29">
        <v>0</v>
      </c>
      <c r="AX369" s="29">
        <f t="shared" si="156"/>
        <v>0</v>
      </c>
      <c r="AY369" s="29">
        <v>0</v>
      </c>
    </row>
    <row r="370" spans="1:51" ht="13.5" customHeight="1">
      <c r="A370" s="30" t="s">
        <v>678</v>
      </c>
      <c r="B370" s="30"/>
      <c r="C370" s="30"/>
      <c r="D370" s="5" t="s">
        <v>677</v>
      </c>
      <c r="E370" s="5">
        <v>12</v>
      </c>
      <c r="F370" s="14">
        <v>12</v>
      </c>
      <c r="G370" s="14">
        <f t="shared" si="151"/>
        <v>0</v>
      </c>
      <c r="H370" s="14">
        <v>0</v>
      </c>
      <c r="I370" s="14">
        <v>0</v>
      </c>
      <c r="J370" s="14">
        <v>0</v>
      </c>
      <c r="K370" s="14">
        <v>0</v>
      </c>
      <c r="L370" s="14">
        <v>0</v>
      </c>
      <c r="M370" s="14">
        <f t="shared" si="152"/>
        <v>12</v>
      </c>
      <c r="N370" s="14">
        <v>0</v>
      </c>
      <c r="O370" s="14">
        <v>0</v>
      </c>
      <c r="P370" s="14">
        <v>0</v>
      </c>
      <c r="Q370" s="14">
        <v>0</v>
      </c>
      <c r="R370" s="14">
        <v>0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0</v>
      </c>
      <c r="AC370" s="14">
        <v>0</v>
      </c>
      <c r="AD370" s="14">
        <v>0</v>
      </c>
      <c r="AE370" s="14">
        <v>0</v>
      </c>
      <c r="AF370" s="14">
        <v>0</v>
      </c>
      <c r="AG370" s="14">
        <v>12</v>
      </c>
      <c r="AH370" s="29">
        <v>0</v>
      </c>
      <c r="AI370" s="29">
        <v>0</v>
      </c>
      <c r="AJ370" s="29">
        <v>12</v>
      </c>
      <c r="AK370" s="29">
        <v>0</v>
      </c>
      <c r="AL370" s="29">
        <v>0</v>
      </c>
      <c r="AM370" s="29">
        <v>0</v>
      </c>
      <c r="AN370" s="29">
        <v>0</v>
      </c>
      <c r="AO370" s="29">
        <v>0</v>
      </c>
      <c r="AP370" s="29">
        <v>0</v>
      </c>
      <c r="AQ370" s="29">
        <f t="shared" si="153"/>
        <v>0</v>
      </c>
      <c r="AR370" s="29">
        <v>0</v>
      </c>
      <c r="AS370" s="29">
        <f t="shared" si="154"/>
        <v>0</v>
      </c>
      <c r="AT370" s="29">
        <v>0</v>
      </c>
      <c r="AU370" s="29">
        <f t="shared" si="155"/>
        <v>0</v>
      </c>
      <c r="AV370" s="29"/>
      <c r="AW370" s="29">
        <v>0</v>
      </c>
      <c r="AX370" s="29">
        <f t="shared" si="156"/>
        <v>0</v>
      </c>
      <c r="AY370" s="29">
        <v>0</v>
      </c>
    </row>
    <row r="371" spans="1:51" ht="13.5" customHeight="1">
      <c r="A371" s="30" t="s">
        <v>679</v>
      </c>
      <c r="B371" s="30"/>
      <c r="C371" s="30"/>
      <c r="D371" s="5" t="s">
        <v>680</v>
      </c>
      <c r="E371" s="5">
        <v>7378.210641000001</v>
      </c>
      <c r="F371" s="14">
        <f>SUM(F372,F377,F379,F386,F388,F390,F393)</f>
        <v>7378.210641000001</v>
      </c>
      <c r="G371" s="14">
        <f t="shared" si="151"/>
        <v>403.0568</v>
      </c>
      <c r="H371" s="14">
        <f>SUM(H372,H377,H379,H386,H388,H390,H393)</f>
        <v>225.1124</v>
      </c>
      <c r="I371" s="14">
        <f>SUM(I372,I377,I379,I386,I388,I390,I393)</f>
        <v>154.9276</v>
      </c>
      <c r="J371" s="14">
        <f>SUM(J372,J377,J379,J386,J388,J390,J393)</f>
        <v>7.0816</v>
      </c>
      <c r="K371" s="14">
        <f>SUM(K372,K377,K379,K386,K388,K390,K393)</f>
        <v>10.0602</v>
      </c>
      <c r="L371" s="14">
        <f>SUM(L372,L377,L379,L386,L388,L390,L393)</f>
        <v>5.875</v>
      </c>
      <c r="M371" s="14">
        <f t="shared" si="152"/>
        <v>6791.117120999999</v>
      </c>
      <c r="N371" s="14">
        <f aca="true" t="shared" si="171" ref="N371:AG371">SUM(N372,N377,N379,N386,N388,N390,N393)</f>
        <v>69.4</v>
      </c>
      <c r="O371" s="14">
        <f t="shared" si="171"/>
        <v>0</v>
      </c>
      <c r="P371" s="14">
        <f t="shared" si="171"/>
        <v>0</v>
      </c>
      <c r="Q371" s="14">
        <f t="shared" si="171"/>
        <v>5</v>
      </c>
      <c r="R371" s="14">
        <f t="shared" si="171"/>
        <v>45</v>
      </c>
      <c r="S371" s="14">
        <f t="shared" si="171"/>
        <v>0</v>
      </c>
      <c r="T371" s="14">
        <f t="shared" si="171"/>
        <v>30</v>
      </c>
      <c r="U371" s="14">
        <f t="shared" si="171"/>
        <v>0</v>
      </c>
      <c r="V371" s="14">
        <f t="shared" si="171"/>
        <v>0</v>
      </c>
      <c r="W371" s="14">
        <f t="shared" si="171"/>
        <v>0</v>
      </c>
      <c r="X371" s="14">
        <f t="shared" si="171"/>
        <v>0</v>
      </c>
      <c r="Y371" s="14">
        <f t="shared" si="171"/>
        <v>0</v>
      </c>
      <c r="Z371" s="14">
        <f t="shared" si="171"/>
        <v>20</v>
      </c>
      <c r="AA371" s="14">
        <f t="shared" si="171"/>
        <v>0</v>
      </c>
      <c r="AB371" s="14">
        <f t="shared" si="171"/>
        <v>0</v>
      </c>
      <c r="AC371" s="14">
        <f t="shared" si="171"/>
        <v>0</v>
      </c>
      <c r="AD371" s="14">
        <f t="shared" si="171"/>
        <v>0</v>
      </c>
      <c r="AE371" s="14">
        <f t="shared" si="171"/>
        <v>50</v>
      </c>
      <c r="AF371" s="14">
        <f t="shared" si="171"/>
        <v>11.94</v>
      </c>
      <c r="AG371" s="14">
        <f t="shared" si="171"/>
        <v>6559.777120999999</v>
      </c>
      <c r="AH371" s="29">
        <v>50</v>
      </c>
      <c r="AI371" s="29">
        <v>11.94</v>
      </c>
      <c r="AJ371" s="29">
        <v>6559.777120999999</v>
      </c>
      <c r="AK371" s="29">
        <f aca="true" t="shared" si="172" ref="AK371:AP371">SUM(AK372,AK377,AK379,AK386,AK388,AK390,AK393)</f>
        <v>0</v>
      </c>
      <c r="AL371" s="29">
        <f t="shared" si="172"/>
        <v>0</v>
      </c>
      <c r="AM371" s="29">
        <f t="shared" si="172"/>
        <v>0</v>
      </c>
      <c r="AN371" s="29">
        <f t="shared" si="172"/>
        <v>0</v>
      </c>
      <c r="AO371" s="29">
        <f t="shared" si="172"/>
        <v>30.477580000000003</v>
      </c>
      <c r="AP371" s="29">
        <f t="shared" si="172"/>
        <v>0</v>
      </c>
      <c r="AQ371" s="29">
        <f t="shared" si="153"/>
        <v>0</v>
      </c>
      <c r="AR371" s="29">
        <f>SUM(AR372,AR377,AR379,AR386,AR388,AR390,AR393)</f>
        <v>0</v>
      </c>
      <c r="AS371" s="29">
        <f t="shared" si="154"/>
        <v>148.55913999999999</v>
      </c>
      <c r="AT371" s="29">
        <f>SUM(AT372,AT377,AT379,AT386,AT388,AT390,AT393)</f>
        <v>148.55913999999999</v>
      </c>
      <c r="AU371" s="29">
        <f t="shared" si="155"/>
        <v>0</v>
      </c>
      <c r="AV371" s="29"/>
      <c r="AW371" s="29">
        <f>SUM(AW372,AW377,AW379,AW386,AW388,AW390,AW393)</f>
        <v>0</v>
      </c>
      <c r="AX371" s="29">
        <f t="shared" si="156"/>
        <v>0</v>
      </c>
      <c r="AY371" s="29">
        <f>SUM(AY372,AY377,AY379,AY386,AY388,AY390,AY393)</f>
        <v>0</v>
      </c>
    </row>
    <row r="372" spans="1:51" ht="13.5" customHeight="1">
      <c r="A372" s="30" t="s">
        <v>681</v>
      </c>
      <c r="B372" s="30"/>
      <c r="C372" s="30"/>
      <c r="D372" s="5" t="s">
        <v>682</v>
      </c>
      <c r="E372" s="5">
        <v>570.05199</v>
      </c>
      <c r="F372" s="14">
        <f>SUM(F373:F376)</f>
        <v>570.05199</v>
      </c>
      <c r="G372" s="14">
        <f t="shared" si="151"/>
        <v>375.79249999999996</v>
      </c>
      <c r="H372" s="14">
        <f>SUM(H373:H376)</f>
        <v>210.0481</v>
      </c>
      <c r="I372" s="14">
        <f>SUM(I373:I376)</f>
        <v>144.4076</v>
      </c>
      <c r="J372" s="14">
        <f>SUM(J373:J376)</f>
        <v>7.0816</v>
      </c>
      <c r="K372" s="14">
        <f>SUM(K373:K376)</f>
        <v>8.3802</v>
      </c>
      <c r="L372" s="14">
        <f>SUM(L373:L376)</f>
        <v>5.875</v>
      </c>
      <c r="M372" s="14">
        <f t="shared" si="152"/>
        <v>161.5</v>
      </c>
      <c r="N372" s="14">
        <f aca="true" t="shared" si="173" ref="N372:AG372">SUM(N373:N376)</f>
        <v>16.48</v>
      </c>
      <c r="O372" s="14">
        <f t="shared" si="173"/>
        <v>0</v>
      </c>
      <c r="P372" s="14">
        <f t="shared" si="173"/>
        <v>0</v>
      </c>
      <c r="Q372" s="14">
        <f t="shared" si="173"/>
        <v>0</v>
      </c>
      <c r="R372" s="14">
        <f t="shared" si="173"/>
        <v>0</v>
      </c>
      <c r="S372" s="14">
        <f t="shared" si="173"/>
        <v>0</v>
      </c>
      <c r="T372" s="14">
        <f t="shared" si="173"/>
        <v>0</v>
      </c>
      <c r="U372" s="14">
        <f t="shared" si="173"/>
        <v>0</v>
      </c>
      <c r="V372" s="14">
        <f t="shared" si="173"/>
        <v>0</v>
      </c>
      <c r="W372" s="14">
        <f t="shared" si="173"/>
        <v>0</v>
      </c>
      <c r="X372" s="14">
        <f t="shared" si="173"/>
        <v>0</v>
      </c>
      <c r="Y372" s="14">
        <f t="shared" si="173"/>
        <v>0</v>
      </c>
      <c r="Z372" s="14">
        <f t="shared" si="173"/>
        <v>0</v>
      </c>
      <c r="AA372" s="14">
        <f t="shared" si="173"/>
        <v>0</v>
      </c>
      <c r="AB372" s="14">
        <f t="shared" si="173"/>
        <v>0</v>
      </c>
      <c r="AC372" s="14">
        <f t="shared" si="173"/>
        <v>0</v>
      </c>
      <c r="AD372" s="14">
        <f t="shared" si="173"/>
        <v>0</v>
      </c>
      <c r="AE372" s="14">
        <f t="shared" si="173"/>
        <v>0</v>
      </c>
      <c r="AF372" s="14">
        <f t="shared" si="173"/>
        <v>11.94</v>
      </c>
      <c r="AG372" s="14">
        <f t="shared" si="173"/>
        <v>133.07999999999998</v>
      </c>
      <c r="AH372" s="29">
        <v>0</v>
      </c>
      <c r="AI372" s="29">
        <v>11.94</v>
      </c>
      <c r="AJ372" s="29">
        <v>133.07999999999998</v>
      </c>
      <c r="AK372" s="29">
        <f aca="true" t="shared" si="174" ref="AK372:AP372">SUM(AK373:AK376)</f>
        <v>0</v>
      </c>
      <c r="AL372" s="29">
        <f t="shared" si="174"/>
        <v>0</v>
      </c>
      <c r="AM372" s="29">
        <f t="shared" si="174"/>
        <v>0</v>
      </c>
      <c r="AN372" s="29">
        <f t="shared" si="174"/>
        <v>0</v>
      </c>
      <c r="AO372" s="29">
        <f t="shared" si="174"/>
        <v>27.759490000000003</v>
      </c>
      <c r="AP372" s="29">
        <f t="shared" si="174"/>
        <v>0</v>
      </c>
      <c r="AQ372" s="29">
        <f t="shared" si="153"/>
        <v>0</v>
      </c>
      <c r="AR372" s="29">
        <f>SUM(AR373:AR376)</f>
        <v>0</v>
      </c>
      <c r="AS372" s="29">
        <f t="shared" si="154"/>
        <v>0</v>
      </c>
      <c r="AT372" s="29">
        <f>SUM(AT373:AT376)</f>
        <v>0</v>
      </c>
      <c r="AU372" s="29">
        <f t="shared" si="155"/>
        <v>0</v>
      </c>
      <c r="AV372" s="29"/>
      <c r="AW372" s="29">
        <f>SUM(AW373:AW376)</f>
        <v>0</v>
      </c>
      <c r="AX372" s="29">
        <f t="shared" si="156"/>
        <v>0</v>
      </c>
      <c r="AY372" s="29">
        <f>SUM(AY373:AY376)</f>
        <v>0</v>
      </c>
    </row>
    <row r="373" spans="1:51" ht="13.5" customHeight="1">
      <c r="A373" s="30" t="s">
        <v>683</v>
      </c>
      <c r="B373" s="30"/>
      <c r="C373" s="30"/>
      <c r="D373" s="5" t="s">
        <v>40</v>
      </c>
      <c r="E373" s="5">
        <v>505.05199000000005</v>
      </c>
      <c r="F373" s="14">
        <v>505.05199000000005</v>
      </c>
      <c r="G373" s="14">
        <f t="shared" si="151"/>
        <v>375.79249999999996</v>
      </c>
      <c r="H373" s="14">
        <v>210.0481</v>
      </c>
      <c r="I373" s="14">
        <v>144.4076</v>
      </c>
      <c r="J373" s="14">
        <v>7.0816</v>
      </c>
      <c r="K373" s="14">
        <v>8.3802</v>
      </c>
      <c r="L373" s="14">
        <v>5.875</v>
      </c>
      <c r="M373" s="14">
        <f t="shared" si="152"/>
        <v>101.5</v>
      </c>
      <c r="N373" s="14">
        <v>16.48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0</v>
      </c>
      <c r="AF373" s="14">
        <v>11.94</v>
      </c>
      <c r="AG373" s="14">
        <v>73.08</v>
      </c>
      <c r="AH373" s="29">
        <v>0</v>
      </c>
      <c r="AI373" s="29">
        <v>11.94</v>
      </c>
      <c r="AJ373" s="29">
        <v>73.08</v>
      </c>
      <c r="AK373" s="29">
        <v>0</v>
      </c>
      <c r="AL373" s="29">
        <v>0</v>
      </c>
      <c r="AM373" s="29">
        <v>0</v>
      </c>
      <c r="AN373" s="29">
        <v>0</v>
      </c>
      <c r="AO373" s="29">
        <v>27.759490000000003</v>
      </c>
      <c r="AP373" s="29">
        <v>0</v>
      </c>
      <c r="AQ373" s="29">
        <f t="shared" si="153"/>
        <v>0</v>
      </c>
      <c r="AR373" s="29">
        <v>0</v>
      </c>
      <c r="AS373" s="29">
        <f t="shared" si="154"/>
        <v>0</v>
      </c>
      <c r="AT373" s="29">
        <v>0</v>
      </c>
      <c r="AU373" s="29">
        <f t="shared" si="155"/>
        <v>0</v>
      </c>
      <c r="AV373" s="29"/>
      <c r="AW373" s="29">
        <v>0</v>
      </c>
      <c r="AX373" s="29">
        <f t="shared" si="156"/>
        <v>0</v>
      </c>
      <c r="AY373" s="29">
        <v>0</v>
      </c>
    </row>
    <row r="374" spans="1:51" ht="13.5" customHeight="1">
      <c r="A374" s="30" t="s">
        <v>684</v>
      </c>
      <c r="B374" s="30"/>
      <c r="C374" s="30"/>
      <c r="D374" s="5" t="s">
        <v>42</v>
      </c>
      <c r="E374" s="5">
        <v>27</v>
      </c>
      <c r="F374" s="14">
        <v>27</v>
      </c>
      <c r="G374" s="14">
        <f t="shared" si="151"/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0</v>
      </c>
      <c r="M374" s="14">
        <f t="shared" si="152"/>
        <v>27</v>
      </c>
      <c r="N374" s="14">
        <v>0</v>
      </c>
      <c r="O374" s="14">
        <v>0</v>
      </c>
      <c r="P374" s="14">
        <v>0</v>
      </c>
      <c r="Q374" s="14">
        <v>0</v>
      </c>
      <c r="R374" s="14">
        <v>0</v>
      </c>
      <c r="S374" s="14">
        <v>0</v>
      </c>
      <c r="T374" s="14">
        <v>0</v>
      </c>
      <c r="U374" s="14">
        <v>0</v>
      </c>
      <c r="V374" s="14">
        <v>0</v>
      </c>
      <c r="W374" s="14">
        <v>0</v>
      </c>
      <c r="X374" s="14">
        <v>0</v>
      </c>
      <c r="Y374" s="14">
        <v>0</v>
      </c>
      <c r="Z374" s="14">
        <v>0</v>
      </c>
      <c r="AA374" s="14">
        <v>0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27</v>
      </c>
      <c r="AH374" s="29">
        <v>0</v>
      </c>
      <c r="AI374" s="29">
        <v>0</v>
      </c>
      <c r="AJ374" s="29">
        <v>27</v>
      </c>
      <c r="AK374" s="29">
        <v>0</v>
      </c>
      <c r="AL374" s="29">
        <v>0</v>
      </c>
      <c r="AM374" s="29">
        <v>0</v>
      </c>
      <c r="AN374" s="29">
        <v>0</v>
      </c>
      <c r="AO374" s="29">
        <v>0</v>
      </c>
      <c r="AP374" s="29">
        <v>0</v>
      </c>
      <c r="AQ374" s="29">
        <f t="shared" si="153"/>
        <v>0</v>
      </c>
      <c r="AR374" s="29">
        <v>0</v>
      </c>
      <c r="AS374" s="29">
        <f t="shared" si="154"/>
        <v>0</v>
      </c>
      <c r="AT374" s="29">
        <v>0</v>
      </c>
      <c r="AU374" s="29">
        <f t="shared" si="155"/>
        <v>0</v>
      </c>
      <c r="AV374" s="29"/>
      <c r="AW374" s="29">
        <v>0</v>
      </c>
      <c r="AX374" s="29">
        <f t="shared" si="156"/>
        <v>0</v>
      </c>
      <c r="AY374" s="29">
        <v>0</v>
      </c>
    </row>
    <row r="375" spans="1:51" ht="13.5" customHeight="1">
      <c r="A375" s="30" t="s">
        <v>685</v>
      </c>
      <c r="B375" s="30"/>
      <c r="C375" s="30"/>
      <c r="D375" s="5" t="s">
        <v>686</v>
      </c>
      <c r="E375" s="5">
        <v>6</v>
      </c>
      <c r="F375" s="14">
        <v>6</v>
      </c>
      <c r="G375" s="14">
        <f t="shared" si="151"/>
        <v>0</v>
      </c>
      <c r="H375" s="14">
        <v>0</v>
      </c>
      <c r="I375" s="14">
        <v>0</v>
      </c>
      <c r="J375" s="14">
        <v>0</v>
      </c>
      <c r="K375" s="14">
        <v>0</v>
      </c>
      <c r="L375" s="14">
        <v>0</v>
      </c>
      <c r="M375" s="14">
        <f t="shared" si="152"/>
        <v>1</v>
      </c>
      <c r="N375" s="14">
        <v>0</v>
      </c>
      <c r="O375" s="14">
        <v>0</v>
      </c>
      <c r="P375" s="14">
        <v>0</v>
      </c>
      <c r="Q375" s="14">
        <v>0</v>
      </c>
      <c r="R375" s="14">
        <v>0</v>
      </c>
      <c r="S375" s="14">
        <v>0</v>
      </c>
      <c r="T375" s="14">
        <v>0</v>
      </c>
      <c r="U375" s="14">
        <v>0</v>
      </c>
      <c r="V375" s="14">
        <v>0</v>
      </c>
      <c r="W375" s="14">
        <v>0</v>
      </c>
      <c r="X375" s="14">
        <v>0</v>
      </c>
      <c r="Y375" s="14">
        <v>0</v>
      </c>
      <c r="Z375" s="14">
        <v>0</v>
      </c>
      <c r="AA375" s="14">
        <v>0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1</v>
      </c>
      <c r="AH375" s="29">
        <v>0</v>
      </c>
      <c r="AI375" s="29">
        <v>0</v>
      </c>
      <c r="AJ375" s="29">
        <v>1</v>
      </c>
      <c r="AK375" s="29">
        <v>0</v>
      </c>
      <c r="AL375" s="29">
        <v>0</v>
      </c>
      <c r="AM375" s="29">
        <v>0</v>
      </c>
      <c r="AN375" s="29">
        <v>0</v>
      </c>
      <c r="AO375" s="29">
        <v>0</v>
      </c>
      <c r="AP375" s="29">
        <v>0</v>
      </c>
      <c r="AQ375" s="29">
        <f t="shared" si="153"/>
        <v>0</v>
      </c>
      <c r="AR375" s="29">
        <v>0</v>
      </c>
      <c r="AS375" s="29">
        <f t="shared" si="154"/>
        <v>0</v>
      </c>
      <c r="AT375" s="29">
        <v>0</v>
      </c>
      <c r="AU375" s="29">
        <f t="shared" si="155"/>
        <v>0</v>
      </c>
      <c r="AV375" s="29"/>
      <c r="AW375" s="29">
        <v>0</v>
      </c>
      <c r="AX375" s="29">
        <f t="shared" si="156"/>
        <v>0</v>
      </c>
      <c r="AY375" s="29">
        <v>0</v>
      </c>
    </row>
    <row r="376" spans="1:51" ht="13.5" customHeight="1">
      <c r="A376" s="30" t="s">
        <v>687</v>
      </c>
      <c r="B376" s="30"/>
      <c r="C376" s="30"/>
      <c r="D376" s="5" t="s">
        <v>688</v>
      </c>
      <c r="E376" s="5">
        <v>32</v>
      </c>
      <c r="F376" s="14">
        <v>32</v>
      </c>
      <c r="G376" s="14">
        <f t="shared" si="151"/>
        <v>0</v>
      </c>
      <c r="H376" s="14">
        <v>0</v>
      </c>
      <c r="I376" s="14">
        <v>0</v>
      </c>
      <c r="J376" s="14">
        <v>0</v>
      </c>
      <c r="K376" s="14">
        <v>0</v>
      </c>
      <c r="L376" s="14">
        <v>0</v>
      </c>
      <c r="M376" s="14">
        <f t="shared" si="152"/>
        <v>32</v>
      </c>
      <c r="N376" s="14">
        <v>0</v>
      </c>
      <c r="O376" s="14">
        <v>0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U376" s="14">
        <v>0</v>
      </c>
      <c r="V376" s="14">
        <v>0</v>
      </c>
      <c r="W376" s="14">
        <v>0</v>
      </c>
      <c r="X376" s="14">
        <v>0</v>
      </c>
      <c r="Y376" s="14">
        <v>0</v>
      </c>
      <c r="Z376" s="14">
        <v>0</v>
      </c>
      <c r="AA376" s="14">
        <v>0</v>
      </c>
      <c r="AB376" s="14">
        <v>0</v>
      </c>
      <c r="AC376" s="14">
        <v>0</v>
      </c>
      <c r="AD376" s="14">
        <v>0</v>
      </c>
      <c r="AE376" s="14">
        <v>0</v>
      </c>
      <c r="AF376" s="14">
        <v>0</v>
      </c>
      <c r="AG376" s="14">
        <v>32</v>
      </c>
      <c r="AH376" s="29">
        <v>0</v>
      </c>
      <c r="AI376" s="29">
        <v>0</v>
      </c>
      <c r="AJ376" s="29">
        <v>32</v>
      </c>
      <c r="AK376" s="29">
        <v>0</v>
      </c>
      <c r="AL376" s="29">
        <v>0</v>
      </c>
      <c r="AM376" s="29">
        <v>0</v>
      </c>
      <c r="AN376" s="29">
        <v>0</v>
      </c>
      <c r="AO376" s="29">
        <v>0</v>
      </c>
      <c r="AP376" s="29">
        <v>0</v>
      </c>
      <c r="AQ376" s="29">
        <f t="shared" si="153"/>
        <v>0</v>
      </c>
      <c r="AR376" s="29">
        <v>0</v>
      </c>
      <c r="AS376" s="29">
        <f t="shared" si="154"/>
        <v>0</v>
      </c>
      <c r="AT376" s="29">
        <v>0</v>
      </c>
      <c r="AU376" s="29">
        <f t="shared" si="155"/>
        <v>0</v>
      </c>
      <c r="AV376" s="29"/>
      <c r="AW376" s="29">
        <v>0</v>
      </c>
      <c r="AX376" s="29">
        <f t="shared" si="156"/>
        <v>0</v>
      </c>
      <c r="AY376" s="29">
        <v>0</v>
      </c>
    </row>
    <row r="377" spans="1:51" ht="13.5" customHeight="1">
      <c r="A377" s="30" t="s">
        <v>689</v>
      </c>
      <c r="B377" s="30"/>
      <c r="C377" s="30"/>
      <c r="D377" s="5" t="s">
        <v>690</v>
      </c>
      <c r="E377" s="5">
        <v>2000</v>
      </c>
      <c r="F377" s="14">
        <v>2000</v>
      </c>
      <c r="G377" s="14">
        <f t="shared" si="151"/>
        <v>0</v>
      </c>
      <c r="H377" s="14">
        <v>0</v>
      </c>
      <c r="I377" s="14">
        <v>0</v>
      </c>
      <c r="J377" s="14">
        <v>0</v>
      </c>
      <c r="K377" s="14">
        <v>0</v>
      </c>
      <c r="L377" s="14">
        <v>0</v>
      </c>
      <c r="M377" s="14">
        <f t="shared" si="152"/>
        <v>2000</v>
      </c>
      <c r="N377" s="14">
        <v>0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2000</v>
      </c>
      <c r="AH377" s="29">
        <v>0</v>
      </c>
      <c r="AI377" s="29">
        <v>0</v>
      </c>
      <c r="AJ377" s="29">
        <v>2000</v>
      </c>
      <c r="AK377" s="29">
        <v>0</v>
      </c>
      <c r="AL377" s="29">
        <v>0</v>
      </c>
      <c r="AM377" s="29">
        <v>0</v>
      </c>
      <c r="AN377" s="29">
        <v>0</v>
      </c>
      <c r="AO377" s="29">
        <v>0</v>
      </c>
      <c r="AP377" s="29">
        <v>0</v>
      </c>
      <c r="AQ377" s="29">
        <f t="shared" si="153"/>
        <v>0</v>
      </c>
      <c r="AR377" s="29">
        <v>0</v>
      </c>
      <c r="AS377" s="29">
        <f t="shared" si="154"/>
        <v>0</v>
      </c>
      <c r="AT377" s="29">
        <v>0</v>
      </c>
      <c r="AU377" s="29">
        <f t="shared" si="155"/>
        <v>0</v>
      </c>
      <c r="AV377" s="29"/>
      <c r="AW377" s="29">
        <v>0</v>
      </c>
      <c r="AX377" s="29">
        <f t="shared" si="156"/>
        <v>0</v>
      </c>
      <c r="AY377" s="29">
        <v>0</v>
      </c>
    </row>
    <row r="378" spans="1:51" ht="13.5" customHeight="1">
      <c r="A378" s="30" t="s">
        <v>691</v>
      </c>
      <c r="B378" s="30"/>
      <c r="C378" s="30"/>
      <c r="D378" s="5" t="s">
        <v>692</v>
      </c>
      <c r="E378" s="5">
        <v>2000</v>
      </c>
      <c r="F378" s="14">
        <v>2000</v>
      </c>
      <c r="G378" s="14">
        <f t="shared" si="151"/>
        <v>0</v>
      </c>
      <c r="H378" s="14">
        <v>0</v>
      </c>
      <c r="I378" s="14">
        <v>0</v>
      </c>
      <c r="J378" s="14">
        <v>0</v>
      </c>
      <c r="K378" s="14">
        <v>0</v>
      </c>
      <c r="L378" s="14">
        <v>0</v>
      </c>
      <c r="M378" s="14">
        <f t="shared" si="152"/>
        <v>2000</v>
      </c>
      <c r="N378" s="14">
        <v>0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2000</v>
      </c>
      <c r="AH378" s="29">
        <v>0</v>
      </c>
      <c r="AI378" s="29">
        <v>0</v>
      </c>
      <c r="AJ378" s="29">
        <v>2000</v>
      </c>
      <c r="AK378" s="29">
        <v>0</v>
      </c>
      <c r="AL378" s="29">
        <v>0</v>
      </c>
      <c r="AM378" s="29">
        <v>0</v>
      </c>
      <c r="AN378" s="29">
        <v>0</v>
      </c>
      <c r="AO378" s="29">
        <v>0</v>
      </c>
      <c r="AP378" s="29">
        <v>0</v>
      </c>
      <c r="AQ378" s="29">
        <f t="shared" si="153"/>
        <v>0</v>
      </c>
      <c r="AR378" s="29">
        <v>0</v>
      </c>
      <c r="AS378" s="29">
        <f t="shared" si="154"/>
        <v>0</v>
      </c>
      <c r="AT378" s="29">
        <v>0</v>
      </c>
      <c r="AU378" s="29">
        <f t="shared" si="155"/>
        <v>0</v>
      </c>
      <c r="AV378" s="29"/>
      <c r="AW378" s="29">
        <v>0</v>
      </c>
      <c r="AX378" s="29">
        <f t="shared" si="156"/>
        <v>0</v>
      </c>
      <c r="AY378" s="29">
        <v>0</v>
      </c>
    </row>
    <row r="379" spans="1:51" ht="13.5" customHeight="1">
      <c r="A379" s="30" t="s">
        <v>693</v>
      </c>
      <c r="B379" s="30"/>
      <c r="C379" s="30"/>
      <c r="D379" s="5" t="s">
        <v>694</v>
      </c>
      <c r="E379" s="5">
        <v>4523.03084</v>
      </c>
      <c r="F379" s="14">
        <f>SUM(F380:F385)</f>
        <v>4523.03084</v>
      </c>
      <c r="G379" s="14">
        <f t="shared" si="151"/>
        <v>0</v>
      </c>
      <c r="H379" s="14">
        <f>SUM(H380:H385)</f>
        <v>0</v>
      </c>
      <c r="I379" s="14">
        <f>SUM(I380:I385)</f>
        <v>0</v>
      </c>
      <c r="J379" s="14">
        <f>SUM(J380:J385)</f>
        <v>0</v>
      </c>
      <c r="K379" s="14">
        <f>SUM(K380:K385)</f>
        <v>0</v>
      </c>
      <c r="L379" s="14">
        <f>SUM(L380:L385)</f>
        <v>0</v>
      </c>
      <c r="M379" s="14">
        <f t="shared" si="152"/>
        <v>4374.4717</v>
      </c>
      <c r="N379" s="14">
        <f aca="true" t="shared" si="175" ref="N379:AG379">SUM(N380:N385)</f>
        <v>50</v>
      </c>
      <c r="O379" s="14">
        <f t="shared" si="175"/>
        <v>0</v>
      </c>
      <c r="P379" s="14">
        <f t="shared" si="175"/>
        <v>0</v>
      </c>
      <c r="Q379" s="14">
        <f t="shared" si="175"/>
        <v>5</v>
      </c>
      <c r="R379" s="14">
        <f t="shared" si="175"/>
        <v>45</v>
      </c>
      <c r="S379" s="14">
        <f t="shared" si="175"/>
        <v>0</v>
      </c>
      <c r="T379" s="14">
        <f t="shared" si="175"/>
        <v>30</v>
      </c>
      <c r="U379" s="14">
        <f t="shared" si="175"/>
        <v>0</v>
      </c>
      <c r="V379" s="14">
        <f t="shared" si="175"/>
        <v>0</v>
      </c>
      <c r="W379" s="14">
        <f t="shared" si="175"/>
        <v>0</v>
      </c>
      <c r="X379" s="14">
        <f t="shared" si="175"/>
        <v>0</v>
      </c>
      <c r="Y379" s="14">
        <f t="shared" si="175"/>
        <v>0</v>
      </c>
      <c r="Z379" s="14">
        <f t="shared" si="175"/>
        <v>20</v>
      </c>
      <c r="AA379" s="14">
        <f t="shared" si="175"/>
        <v>0</v>
      </c>
      <c r="AB379" s="14">
        <f t="shared" si="175"/>
        <v>0</v>
      </c>
      <c r="AC379" s="14">
        <f t="shared" si="175"/>
        <v>0</v>
      </c>
      <c r="AD379" s="14">
        <f t="shared" si="175"/>
        <v>0</v>
      </c>
      <c r="AE379" s="14">
        <f t="shared" si="175"/>
        <v>50</v>
      </c>
      <c r="AF379" s="14">
        <f t="shared" si="175"/>
        <v>0</v>
      </c>
      <c r="AG379" s="14">
        <f t="shared" si="175"/>
        <v>4174.4717</v>
      </c>
      <c r="AH379" s="29">
        <v>50</v>
      </c>
      <c r="AI379" s="29">
        <v>0</v>
      </c>
      <c r="AJ379" s="29">
        <v>4174.4717</v>
      </c>
      <c r="AK379" s="29">
        <f aca="true" t="shared" si="176" ref="AK379:AP379">SUM(AK380:AK385)</f>
        <v>0</v>
      </c>
      <c r="AL379" s="29">
        <f t="shared" si="176"/>
        <v>0</v>
      </c>
      <c r="AM379" s="29">
        <f t="shared" si="176"/>
        <v>0</v>
      </c>
      <c r="AN379" s="29">
        <f t="shared" si="176"/>
        <v>0</v>
      </c>
      <c r="AO379" s="29">
        <f t="shared" si="176"/>
        <v>0</v>
      </c>
      <c r="AP379" s="29">
        <f t="shared" si="176"/>
        <v>0</v>
      </c>
      <c r="AQ379" s="29">
        <f t="shared" si="153"/>
        <v>0</v>
      </c>
      <c r="AR379" s="29">
        <f>SUM(AR380:AR385)</f>
        <v>0</v>
      </c>
      <c r="AS379" s="29">
        <f t="shared" si="154"/>
        <v>148.55913999999999</v>
      </c>
      <c r="AT379" s="29">
        <f>SUM(AT380:AT385)</f>
        <v>148.55913999999999</v>
      </c>
      <c r="AU379" s="29">
        <f t="shared" si="155"/>
        <v>0</v>
      </c>
      <c r="AV379" s="29"/>
      <c r="AW379" s="29">
        <f>SUM(AW380:AW385)</f>
        <v>0</v>
      </c>
      <c r="AX379" s="29">
        <f t="shared" si="156"/>
        <v>0</v>
      </c>
      <c r="AY379" s="29">
        <f>SUM(AY380:AY385)</f>
        <v>0</v>
      </c>
    </row>
    <row r="380" spans="1:51" ht="13.5" customHeight="1">
      <c r="A380" s="30" t="s">
        <v>695</v>
      </c>
      <c r="B380" s="30"/>
      <c r="C380" s="30"/>
      <c r="D380" s="5" t="s">
        <v>696</v>
      </c>
      <c r="E380" s="5">
        <v>4</v>
      </c>
      <c r="F380" s="14">
        <v>4</v>
      </c>
      <c r="G380" s="14">
        <f t="shared" si="151"/>
        <v>0</v>
      </c>
      <c r="H380" s="14">
        <v>0</v>
      </c>
      <c r="I380" s="14">
        <v>0</v>
      </c>
      <c r="J380" s="14">
        <v>0</v>
      </c>
      <c r="K380" s="14">
        <v>0</v>
      </c>
      <c r="L380" s="14">
        <v>0</v>
      </c>
      <c r="M380" s="14">
        <f t="shared" si="152"/>
        <v>4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4</v>
      </c>
      <c r="AH380" s="29">
        <v>0</v>
      </c>
      <c r="AI380" s="29">
        <v>0</v>
      </c>
      <c r="AJ380" s="29">
        <v>4</v>
      </c>
      <c r="AK380" s="29">
        <v>0</v>
      </c>
      <c r="AL380" s="29">
        <v>0</v>
      </c>
      <c r="AM380" s="29">
        <v>0</v>
      </c>
      <c r="AN380" s="29">
        <v>0</v>
      </c>
      <c r="AO380" s="29">
        <v>0</v>
      </c>
      <c r="AP380" s="29">
        <v>0</v>
      </c>
      <c r="AQ380" s="29">
        <f t="shared" si="153"/>
        <v>0</v>
      </c>
      <c r="AR380" s="29">
        <v>0</v>
      </c>
      <c r="AS380" s="29">
        <f t="shared" si="154"/>
        <v>0</v>
      </c>
      <c r="AT380" s="29">
        <v>0</v>
      </c>
      <c r="AU380" s="29">
        <f t="shared" si="155"/>
        <v>0</v>
      </c>
      <c r="AV380" s="29"/>
      <c r="AW380" s="29">
        <v>0</v>
      </c>
      <c r="AX380" s="29">
        <f t="shared" si="156"/>
        <v>0</v>
      </c>
      <c r="AY380" s="29">
        <v>0</v>
      </c>
    </row>
    <row r="381" spans="1:51" ht="13.5" customHeight="1">
      <c r="A381" s="30" t="s">
        <v>697</v>
      </c>
      <c r="B381" s="30"/>
      <c r="C381" s="30"/>
      <c r="D381" s="5" t="s">
        <v>698</v>
      </c>
      <c r="E381" s="5">
        <v>413.33464</v>
      </c>
      <c r="F381" s="14">
        <v>413.33464</v>
      </c>
      <c r="G381" s="14">
        <f t="shared" si="151"/>
        <v>0</v>
      </c>
      <c r="H381" s="14">
        <v>0</v>
      </c>
      <c r="I381" s="14">
        <v>0</v>
      </c>
      <c r="J381" s="14">
        <v>0</v>
      </c>
      <c r="K381" s="14">
        <v>0</v>
      </c>
      <c r="L381" s="14">
        <v>0</v>
      </c>
      <c r="M381" s="14">
        <f t="shared" si="152"/>
        <v>264.7755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264.7755</v>
      </c>
      <c r="AH381" s="29">
        <v>0</v>
      </c>
      <c r="AI381" s="29">
        <v>0</v>
      </c>
      <c r="AJ381" s="29">
        <v>264.7755</v>
      </c>
      <c r="AK381" s="29">
        <v>0</v>
      </c>
      <c r="AL381" s="29">
        <v>0</v>
      </c>
      <c r="AM381" s="29">
        <v>0</v>
      </c>
      <c r="AN381" s="29">
        <v>0</v>
      </c>
      <c r="AO381" s="29">
        <v>0</v>
      </c>
      <c r="AP381" s="29">
        <v>0</v>
      </c>
      <c r="AQ381" s="29">
        <f t="shared" si="153"/>
        <v>0</v>
      </c>
      <c r="AR381" s="29">
        <v>0</v>
      </c>
      <c r="AS381" s="29">
        <f t="shared" si="154"/>
        <v>148.55913999999999</v>
      </c>
      <c r="AT381" s="29">
        <v>148.55913999999999</v>
      </c>
      <c r="AU381" s="29">
        <f t="shared" si="155"/>
        <v>0</v>
      </c>
      <c r="AV381" s="29"/>
      <c r="AW381" s="29">
        <v>0</v>
      </c>
      <c r="AX381" s="29">
        <f t="shared" si="156"/>
        <v>0</v>
      </c>
      <c r="AY381" s="29">
        <v>0</v>
      </c>
    </row>
    <row r="382" spans="1:51" ht="13.5" customHeight="1">
      <c r="A382" s="30" t="s">
        <v>699</v>
      </c>
      <c r="B382" s="30"/>
      <c r="C382" s="30"/>
      <c r="D382" s="5" t="s">
        <v>700</v>
      </c>
      <c r="E382" s="5">
        <v>7</v>
      </c>
      <c r="F382" s="14">
        <v>7</v>
      </c>
      <c r="G382" s="14">
        <f t="shared" si="151"/>
        <v>0</v>
      </c>
      <c r="H382" s="14">
        <v>0</v>
      </c>
      <c r="I382" s="14">
        <v>0</v>
      </c>
      <c r="J382" s="14">
        <v>0</v>
      </c>
      <c r="K382" s="14">
        <v>0</v>
      </c>
      <c r="L382" s="14">
        <v>0</v>
      </c>
      <c r="M382" s="14">
        <f t="shared" si="152"/>
        <v>7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7</v>
      </c>
      <c r="AH382" s="29">
        <v>0</v>
      </c>
      <c r="AI382" s="29">
        <v>0</v>
      </c>
      <c r="AJ382" s="29">
        <v>7</v>
      </c>
      <c r="AK382" s="29">
        <v>0</v>
      </c>
      <c r="AL382" s="29">
        <v>0</v>
      </c>
      <c r="AM382" s="29">
        <v>0</v>
      </c>
      <c r="AN382" s="29">
        <v>0</v>
      </c>
      <c r="AO382" s="29">
        <v>0</v>
      </c>
      <c r="AP382" s="29">
        <v>0</v>
      </c>
      <c r="AQ382" s="29">
        <f t="shared" si="153"/>
        <v>0</v>
      </c>
      <c r="AR382" s="29">
        <v>0</v>
      </c>
      <c r="AS382" s="29">
        <f t="shared" si="154"/>
        <v>0</v>
      </c>
      <c r="AT382" s="29">
        <v>0</v>
      </c>
      <c r="AU382" s="29">
        <f t="shared" si="155"/>
        <v>0</v>
      </c>
      <c r="AV382" s="29"/>
      <c r="AW382" s="29">
        <v>0</v>
      </c>
      <c r="AX382" s="29">
        <f t="shared" si="156"/>
        <v>0</v>
      </c>
      <c r="AY382" s="29">
        <v>0</v>
      </c>
    </row>
    <row r="383" spans="1:51" ht="13.5" customHeight="1">
      <c r="A383" s="30" t="s">
        <v>701</v>
      </c>
      <c r="B383" s="30"/>
      <c r="C383" s="30"/>
      <c r="D383" s="5" t="s">
        <v>702</v>
      </c>
      <c r="E383" s="5">
        <v>15</v>
      </c>
      <c r="F383" s="14">
        <v>15</v>
      </c>
      <c r="G383" s="14">
        <f t="shared" si="151"/>
        <v>0</v>
      </c>
      <c r="H383" s="14">
        <v>0</v>
      </c>
      <c r="I383" s="14">
        <v>0</v>
      </c>
      <c r="J383" s="14">
        <v>0</v>
      </c>
      <c r="K383" s="14">
        <v>0</v>
      </c>
      <c r="L383" s="14">
        <v>0</v>
      </c>
      <c r="M383" s="14">
        <f t="shared" si="152"/>
        <v>15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15</v>
      </c>
      <c r="AH383" s="29">
        <v>0</v>
      </c>
      <c r="AI383" s="29">
        <v>0</v>
      </c>
      <c r="AJ383" s="29">
        <v>15</v>
      </c>
      <c r="AK383" s="29">
        <v>0</v>
      </c>
      <c r="AL383" s="29">
        <v>0</v>
      </c>
      <c r="AM383" s="29">
        <v>0</v>
      </c>
      <c r="AN383" s="29">
        <v>0</v>
      </c>
      <c r="AO383" s="29">
        <v>0</v>
      </c>
      <c r="AP383" s="29">
        <v>0</v>
      </c>
      <c r="AQ383" s="29">
        <f t="shared" si="153"/>
        <v>0</v>
      </c>
      <c r="AR383" s="29">
        <v>0</v>
      </c>
      <c r="AS383" s="29">
        <f t="shared" si="154"/>
        <v>0</v>
      </c>
      <c r="AT383" s="29">
        <v>0</v>
      </c>
      <c r="AU383" s="29">
        <f t="shared" si="155"/>
        <v>0</v>
      </c>
      <c r="AV383" s="29"/>
      <c r="AW383" s="29">
        <v>0</v>
      </c>
      <c r="AX383" s="29">
        <f t="shared" si="156"/>
        <v>0</v>
      </c>
      <c r="AY383" s="29">
        <v>0</v>
      </c>
    </row>
    <row r="384" spans="1:51" ht="13.5" customHeight="1">
      <c r="A384" s="30" t="s">
        <v>703</v>
      </c>
      <c r="B384" s="30"/>
      <c r="C384" s="30"/>
      <c r="D384" s="5" t="s">
        <v>704</v>
      </c>
      <c r="E384" s="5">
        <v>109.6962</v>
      </c>
      <c r="F384" s="14">
        <v>109.6962</v>
      </c>
      <c r="G384" s="14">
        <f t="shared" si="151"/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f t="shared" si="152"/>
        <v>109.6962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109.6962</v>
      </c>
      <c r="AH384" s="29">
        <v>0</v>
      </c>
      <c r="AI384" s="29">
        <v>0</v>
      </c>
      <c r="AJ384" s="29">
        <v>109.6962</v>
      </c>
      <c r="AK384" s="29">
        <v>0</v>
      </c>
      <c r="AL384" s="29">
        <v>0</v>
      </c>
      <c r="AM384" s="29">
        <v>0</v>
      </c>
      <c r="AN384" s="29">
        <v>0</v>
      </c>
      <c r="AO384" s="29">
        <v>0</v>
      </c>
      <c r="AP384" s="29">
        <v>0</v>
      </c>
      <c r="AQ384" s="29">
        <f t="shared" si="153"/>
        <v>0</v>
      </c>
      <c r="AR384" s="29">
        <v>0</v>
      </c>
      <c r="AS384" s="29">
        <f t="shared" si="154"/>
        <v>0</v>
      </c>
      <c r="AT384" s="29">
        <v>0</v>
      </c>
      <c r="AU384" s="29">
        <f t="shared" si="155"/>
        <v>0</v>
      </c>
      <c r="AV384" s="29"/>
      <c r="AW384" s="29">
        <v>0</v>
      </c>
      <c r="AX384" s="29">
        <f t="shared" si="156"/>
        <v>0</v>
      </c>
      <c r="AY384" s="29">
        <v>0</v>
      </c>
    </row>
    <row r="385" spans="1:51" ht="13.5" customHeight="1">
      <c r="A385" s="30" t="s">
        <v>705</v>
      </c>
      <c r="B385" s="30"/>
      <c r="C385" s="30"/>
      <c r="D385" s="5" t="s">
        <v>706</v>
      </c>
      <c r="E385" s="5">
        <v>3974</v>
      </c>
      <c r="F385" s="14">
        <v>3974</v>
      </c>
      <c r="G385" s="14">
        <f t="shared" si="151"/>
        <v>0</v>
      </c>
      <c r="H385" s="14">
        <v>0</v>
      </c>
      <c r="I385" s="14">
        <v>0</v>
      </c>
      <c r="J385" s="14">
        <v>0</v>
      </c>
      <c r="K385" s="14">
        <v>0</v>
      </c>
      <c r="L385" s="14">
        <v>0</v>
      </c>
      <c r="M385" s="14">
        <f t="shared" si="152"/>
        <v>3974</v>
      </c>
      <c r="N385" s="14">
        <v>50</v>
      </c>
      <c r="O385" s="14">
        <v>0</v>
      </c>
      <c r="P385" s="14">
        <v>0</v>
      </c>
      <c r="Q385" s="14">
        <v>5</v>
      </c>
      <c r="R385" s="14">
        <v>45</v>
      </c>
      <c r="S385" s="14">
        <v>0</v>
      </c>
      <c r="T385" s="14">
        <v>30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20</v>
      </c>
      <c r="AA385" s="14">
        <v>0</v>
      </c>
      <c r="AB385" s="14">
        <v>0</v>
      </c>
      <c r="AC385" s="14">
        <v>0</v>
      </c>
      <c r="AD385" s="14">
        <v>0</v>
      </c>
      <c r="AE385" s="14">
        <v>50</v>
      </c>
      <c r="AF385" s="14">
        <v>0</v>
      </c>
      <c r="AG385" s="14">
        <v>3774</v>
      </c>
      <c r="AH385" s="29">
        <v>50</v>
      </c>
      <c r="AI385" s="29">
        <v>0</v>
      </c>
      <c r="AJ385" s="29">
        <v>3774</v>
      </c>
      <c r="AK385" s="29">
        <v>0</v>
      </c>
      <c r="AL385" s="29">
        <v>0</v>
      </c>
      <c r="AM385" s="29">
        <v>0</v>
      </c>
      <c r="AN385" s="29">
        <v>0</v>
      </c>
      <c r="AO385" s="29">
        <v>0</v>
      </c>
      <c r="AP385" s="29">
        <v>0</v>
      </c>
      <c r="AQ385" s="29">
        <f t="shared" si="153"/>
        <v>0</v>
      </c>
      <c r="AR385" s="29">
        <v>0</v>
      </c>
      <c r="AS385" s="29">
        <f t="shared" si="154"/>
        <v>0</v>
      </c>
      <c r="AT385" s="29">
        <v>0</v>
      </c>
      <c r="AU385" s="29">
        <f t="shared" si="155"/>
        <v>0</v>
      </c>
      <c r="AV385" s="29"/>
      <c r="AW385" s="29">
        <v>0</v>
      </c>
      <c r="AX385" s="29">
        <f t="shared" si="156"/>
        <v>0</v>
      </c>
      <c r="AY385" s="29">
        <v>0</v>
      </c>
    </row>
    <row r="386" spans="1:51" ht="13.5" customHeight="1">
      <c r="A386" s="30" t="s">
        <v>707</v>
      </c>
      <c r="B386" s="30"/>
      <c r="C386" s="30"/>
      <c r="D386" s="5" t="s">
        <v>708</v>
      </c>
      <c r="E386" s="5">
        <v>32</v>
      </c>
      <c r="F386" s="14">
        <v>32</v>
      </c>
      <c r="G386" s="14">
        <f t="shared" si="151"/>
        <v>0</v>
      </c>
      <c r="H386" s="14">
        <v>0</v>
      </c>
      <c r="I386" s="14">
        <v>0</v>
      </c>
      <c r="J386" s="14">
        <v>0</v>
      </c>
      <c r="K386" s="14">
        <v>0</v>
      </c>
      <c r="L386" s="14">
        <v>0</v>
      </c>
      <c r="M386" s="14">
        <f t="shared" si="152"/>
        <v>32</v>
      </c>
      <c r="N386" s="14">
        <v>0</v>
      </c>
      <c r="O386" s="14">
        <v>0</v>
      </c>
      <c r="P386" s="14">
        <v>0</v>
      </c>
      <c r="Q386" s="14">
        <v>0</v>
      </c>
      <c r="R386" s="14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0</v>
      </c>
      <c r="AC386" s="14">
        <v>0</v>
      </c>
      <c r="AD386" s="14">
        <v>0</v>
      </c>
      <c r="AE386" s="14">
        <v>0</v>
      </c>
      <c r="AF386" s="14">
        <v>0</v>
      </c>
      <c r="AG386" s="14">
        <v>32</v>
      </c>
      <c r="AH386" s="29">
        <v>0</v>
      </c>
      <c r="AI386" s="29">
        <v>0</v>
      </c>
      <c r="AJ386" s="29">
        <v>32</v>
      </c>
      <c r="AK386" s="29">
        <v>0</v>
      </c>
      <c r="AL386" s="29">
        <v>0</v>
      </c>
      <c r="AM386" s="29">
        <v>0</v>
      </c>
      <c r="AN386" s="29">
        <v>0</v>
      </c>
      <c r="AO386" s="29">
        <v>0</v>
      </c>
      <c r="AP386" s="29">
        <v>0</v>
      </c>
      <c r="AQ386" s="29">
        <f t="shared" si="153"/>
        <v>0</v>
      </c>
      <c r="AR386" s="29">
        <v>0</v>
      </c>
      <c r="AS386" s="29">
        <f t="shared" si="154"/>
        <v>0</v>
      </c>
      <c r="AT386" s="29">
        <v>0</v>
      </c>
      <c r="AU386" s="29">
        <f t="shared" si="155"/>
        <v>0</v>
      </c>
      <c r="AV386" s="29"/>
      <c r="AW386" s="29">
        <v>0</v>
      </c>
      <c r="AX386" s="29">
        <f t="shared" si="156"/>
        <v>0</v>
      </c>
      <c r="AY386" s="29">
        <v>0</v>
      </c>
    </row>
    <row r="387" spans="1:51" ht="13.5" customHeight="1">
      <c r="A387" s="30" t="s">
        <v>709</v>
      </c>
      <c r="B387" s="30"/>
      <c r="C387" s="30"/>
      <c r="D387" s="5" t="s">
        <v>710</v>
      </c>
      <c r="E387" s="5">
        <v>32</v>
      </c>
      <c r="F387" s="14">
        <v>32</v>
      </c>
      <c r="G387" s="14">
        <f t="shared" si="151"/>
        <v>0</v>
      </c>
      <c r="H387" s="14">
        <v>0</v>
      </c>
      <c r="I387" s="14">
        <v>0</v>
      </c>
      <c r="J387" s="14">
        <v>0</v>
      </c>
      <c r="K387" s="14">
        <v>0</v>
      </c>
      <c r="L387" s="14">
        <v>0</v>
      </c>
      <c r="M387" s="14">
        <f t="shared" si="152"/>
        <v>32</v>
      </c>
      <c r="N387" s="14">
        <v>0</v>
      </c>
      <c r="O387" s="14">
        <v>0</v>
      </c>
      <c r="P387" s="14">
        <v>0</v>
      </c>
      <c r="Q387" s="14">
        <v>0</v>
      </c>
      <c r="R387" s="14">
        <v>0</v>
      </c>
      <c r="S387" s="14">
        <v>0</v>
      </c>
      <c r="T387" s="14">
        <v>0</v>
      </c>
      <c r="U387" s="14">
        <v>0</v>
      </c>
      <c r="V387" s="14">
        <v>0</v>
      </c>
      <c r="W387" s="14">
        <v>0</v>
      </c>
      <c r="X387" s="14">
        <v>0</v>
      </c>
      <c r="Y387" s="14">
        <v>0</v>
      </c>
      <c r="Z387" s="14">
        <v>0</v>
      </c>
      <c r="AA387" s="14">
        <v>0</v>
      </c>
      <c r="AB387" s="14">
        <v>0</v>
      </c>
      <c r="AC387" s="14">
        <v>0</v>
      </c>
      <c r="AD387" s="14">
        <v>0</v>
      </c>
      <c r="AE387" s="14">
        <v>0</v>
      </c>
      <c r="AF387" s="14">
        <v>0</v>
      </c>
      <c r="AG387" s="14">
        <v>32</v>
      </c>
      <c r="AH387" s="29">
        <v>0</v>
      </c>
      <c r="AI387" s="29">
        <v>0</v>
      </c>
      <c r="AJ387" s="29">
        <v>32</v>
      </c>
      <c r="AK387" s="29">
        <v>0</v>
      </c>
      <c r="AL387" s="29">
        <v>0</v>
      </c>
      <c r="AM387" s="29">
        <v>0</v>
      </c>
      <c r="AN387" s="29">
        <v>0</v>
      </c>
      <c r="AO387" s="29">
        <v>0</v>
      </c>
      <c r="AP387" s="29">
        <v>0</v>
      </c>
      <c r="AQ387" s="29">
        <f t="shared" si="153"/>
        <v>0</v>
      </c>
      <c r="AR387" s="29">
        <v>0</v>
      </c>
      <c r="AS387" s="29">
        <f t="shared" si="154"/>
        <v>0</v>
      </c>
      <c r="AT387" s="29">
        <v>0</v>
      </c>
      <c r="AU387" s="29">
        <f t="shared" si="155"/>
        <v>0</v>
      </c>
      <c r="AV387" s="29"/>
      <c r="AW387" s="29">
        <v>0</v>
      </c>
      <c r="AX387" s="29">
        <f t="shared" si="156"/>
        <v>0</v>
      </c>
      <c r="AY387" s="29">
        <v>0</v>
      </c>
    </row>
    <row r="388" spans="1:51" ht="13.5" customHeight="1">
      <c r="A388" s="30" t="s">
        <v>711</v>
      </c>
      <c r="B388" s="30"/>
      <c r="C388" s="30"/>
      <c r="D388" s="5" t="s">
        <v>712</v>
      </c>
      <c r="E388" s="5">
        <v>60</v>
      </c>
      <c r="F388" s="14">
        <v>60</v>
      </c>
      <c r="G388" s="14">
        <f t="shared" si="151"/>
        <v>0</v>
      </c>
      <c r="H388" s="14">
        <v>0</v>
      </c>
      <c r="I388" s="14">
        <v>0</v>
      </c>
      <c r="J388" s="14">
        <v>0</v>
      </c>
      <c r="K388" s="14">
        <v>0</v>
      </c>
      <c r="L388" s="14">
        <v>0</v>
      </c>
      <c r="M388" s="14">
        <f t="shared" si="152"/>
        <v>60</v>
      </c>
      <c r="N388" s="14">
        <v>0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60</v>
      </c>
      <c r="AH388" s="29">
        <v>0</v>
      </c>
      <c r="AI388" s="29">
        <v>0</v>
      </c>
      <c r="AJ388" s="29">
        <v>60</v>
      </c>
      <c r="AK388" s="29">
        <v>0</v>
      </c>
      <c r="AL388" s="29">
        <v>0</v>
      </c>
      <c r="AM388" s="29">
        <v>0</v>
      </c>
      <c r="AN388" s="29">
        <v>0</v>
      </c>
      <c r="AO388" s="29">
        <v>0</v>
      </c>
      <c r="AP388" s="29">
        <v>0</v>
      </c>
      <c r="AQ388" s="29">
        <f t="shared" si="153"/>
        <v>0</v>
      </c>
      <c r="AR388" s="29">
        <v>0</v>
      </c>
      <c r="AS388" s="29">
        <f t="shared" si="154"/>
        <v>0</v>
      </c>
      <c r="AT388" s="29">
        <v>0</v>
      </c>
      <c r="AU388" s="29">
        <f t="shared" si="155"/>
        <v>0</v>
      </c>
      <c r="AV388" s="29"/>
      <c r="AW388" s="29">
        <v>0</v>
      </c>
      <c r="AX388" s="29">
        <f t="shared" si="156"/>
        <v>0</v>
      </c>
      <c r="AY388" s="29">
        <v>0</v>
      </c>
    </row>
    <row r="389" spans="1:51" ht="13.5" customHeight="1">
      <c r="A389" s="30" t="s">
        <v>713</v>
      </c>
      <c r="B389" s="30"/>
      <c r="C389" s="30"/>
      <c r="D389" s="5" t="s">
        <v>712</v>
      </c>
      <c r="E389" s="5">
        <v>60</v>
      </c>
      <c r="F389" s="14">
        <v>60</v>
      </c>
      <c r="G389" s="14">
        <f t="shared" si="151"/>
        <v>0</v>
      </c>
      <c r="H389" s="14">
        <v>0</v>
      </c>
      <c r="I389" s="14">
        <v>0</v>
      </c>
      <c r="J389" s="14">
        <v>0</v>
      </c>
      <c r="K389" s="14">
        <v>0</v>
      </c>
      <c r="L389" s="14">
        <v>0</v>
      </c>
      <c r="M389" s="14">
        <f t="shared" si="152"/>
        <v>60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60</v>
      </c>
      <c r="AH389" s="29">
        <v>0</v>
      </c>
      <c r="AI389" s="29">
        <v>0</v>
      </c>
      <c r="AJ389" s="29">
        <v>60</v>
      </c>
      <c r="AK389" s="29">
        <v>0</v>
      </c>
      <c r="AL389" s="29">
        <v>0</v>
      </c>
      <c r="AM389" s="29">
        <v>0</v>
      </c>
      <c r="AN389" s="29">
        <v>0</v>
      </c>
      <c r="AO389" s="29">
        <v>0</v>
      </c>
      <c r="AP389" s="29">
        <v>0</v>
      </c>
      <c r="AQ389" s="29">
        <f t="shared" si="153"/>
        <v>0</v>
      </c>
      <c r="AR389" s="29">
        <v>0</v>
      </c>
      <c r="AS389" s="29">
        <f t="shared" si="154"/>
        <v>0</v>
      </c>
      <c r="AT389" s="29">
        <v>0</v>
      </c>
      <c r="AU389" s="29">
        <f t="shared" si="155"/>
        <v>0</v>
      </c>
      <c r="AV389" s="29"/>
      <c r="AW389" s="29">
        <v>0</v>
      </c>
      <c r="AX389" s="29">
        <f t="shared" si="156"/>
        <v>0</v>
      </c>
      <c r="AY389" s="29">
        <v>0</v>
      </c>
    </row>
    <row r="390" spans="1:51" ht="13.5" customHeight="1">
      <c r="A390" s="30" t="s">
        <v>714</v>
      </c>
      <c r="B390" s="30"/>
      <c r="C390" s="30"/>
      <c r="D390" s="5" t="s">
        <v>715</v>
      </c>
      <c r="E390" s="5">
        <v>142.825421</v>
      </c>
      <c r="F390" s="14">
        <f>SUM(F391:F392)</f>
        <v>142.825421</v>
      </c>
      <c r="G390" s="14">
        <f t="shared" si="151"/>
        <v>0</v>
      </c>
      <c r="H390" s="14">
        <f>SUM(H391:H392)</f>
        <v>0</v>
      </c>
      <c r="I390" s="14">
        <f>SUM(I391:I392)</f>
        <v>0</v>
      </c>
      <c r="J390" s="14">
        <f>SUM(J391:J392)</f>
        <v>0</v>
      </c>
      <c r="K390" s="14">
        <f>SUM(K391:K392)</f>
        <v>0</v>
      </c>
      <c r="L390" s="14">
        <f>SUM(L391:L392)</f>
        <v>0</v>
      </c>
      <c r="M390" s="14">
        <f t="shared" si="152"/>
        <v>142.825421</v>
      </c>
      <c r="N390" s="14">
        <f aca="true" t="shared" si="177" ref="N390:AG390">SUM(N391:N392)</f>
        <v>0</v>
      </c>
      <c r="O390" s="14">
        <f t="shared" si="177"/>
        <v>0</v>
      </c>
      <c r="P390" s="14">
        <f t="shared" si="177"/>
        <v>0</v>
      </c>
      <c r="Q390" s="14">
        <f t="shared" si="177"/>
        <v>0</v>
      </c>
      <c r="R390" s="14">
        <f t="shared" si="177"/>
        <v>0</v>
      </c>
      <c r="S390" s="14">
        <f t="shared" si="177"/>
        <v>0</v>
      </c>
      <c r="T390" s="14">
        <f t="shared" si="177"/>
        <v>0</v>
      </c>
      <c r="U390" s="14">
        <f t="shared" si="177"/>
        <v>0</v>
      </c>
      <c r="V390" s="14">
        <f t="shared" si="177"/>
        <v>0</v>
      </c>
      <c r="W390" s="14">
        <f t="shared" si="177"/>
        <v>0</v>
      </c>
      <c r="X390" s="14">
        <f t="shared" si="177"/>
        <v>0</v>
      </c>
      <c r="Y390" s="14">
        <f t="shared" si="177"/>
        <v>0</v>
      </c>
      <c r="Z390" s="14">
        <f t="shared" si="177"/>
        <v>0</v>
      </c>
      <c r="AA390" s="14">
        <f t="shared" si="177"/>
        <v>0</v>
      </c>
      <c r="AB390" s="14">
        <f t="shared" si="177"/>
        <v>0</v>
      </c>
      <c r="AC390" s="14">
        <f t="shared" si="177"/>
        <v>0</v>
      </c>
      <c r="AD390" s="14">
        <f t="shared" si="177"/>
        <v>0</v>
      </c>
      <c r="AE390" s="14">
        <f t="shared" si="177"/>
        <v>0</v>
      </c>
      <c r="AF390" s="14">
        <f t="shared" si="177"/>
        <v>0</v>
      </c>
      <c r="AG390" s="14">
        <f t="shared" si="177"/>
        <v>142.825421</v>
      </c>
      <c r="AH390" s="29">
        <v>0</v>
      </c>
      <c r="AI390" s="29">
        <v>0</v>
      </c>
      <c r="AJ390" s="29">
        <v>142.825421</v>
      </c>
      <c r="AK390" s="29">
        <f aca="true" t="shared" si="178" ref="AK390:AP390">SUM(AK391:AK392)</f>
        <v>0</v>
      </c>
      <c r="AL390" s="29">
        <f t="shared" si="178"/>
        <v>0</v>
      </c>
      <c r="AM390" s="29">
        <f t="shared" si="178"/>
        <v>0</v>
      </c>
      <c r="AN390" s="29">
        <f t="shared" si="178"/>
        <v>0</v>
      </c>
      <c r="AO390" s="29">
        <f t="shared" si="178"/>
        <v>0</v>
      </c>
      <c r="AP390" s="29">
        <f t="shared" si="178"/>
        <v>0</v>
      </c>
      <c r="AQ390" s="29">
        <f t="shared" si="153"/>
        <v>0</v>
      </c>
      <c r="AR390" s="29">
        <f>SUM(AR391:AR392)</f>
        <v>0</v>
      </c>
      <c r="AS390" s="29">
        <f t="shared" si="154"/>
        <v>0</v>
      </c>
      <c r="AT390" s="29">
        <f>SUM(AT391:AT392)</f>
        <v>0</v>
      </c>
      <c r="AU390" s="29">
        <f t="shared" si="155"/>
        <v>0</v>
      </c>
      <c r="AV390" s="29"/>
      <c r="AW390" s="29">
        <f>SUM(AW391:AW392)</f>
        <v>0</v>
      </c>
      <c r="AX390" s="29">
        <f t="shared" si="156"/>
        <v>0</v>
      </c>
      <c r="AY390" s="29">
        <f>SUM(AY391:AY392)</f>
        <v>0</v>
      </c>
    </row>
    <row r="391" spans="1:51" ht="13.5" customHeight="1">
      <c r="A391" s="30" t="s">
        <v>716</v>
      </c>
      <c r="B391" s="30"/>
      <c r="C391" s="30"/>
      <c r="D391" s="5" t="s">
        <v>717</v>
      </c>
      <c r="E391" s="5">
        <v>135.825421</v>
      </c>
      <c r="F391" s="14">
        <v>135.825421</v>
      </c>
      <c r="G391" s="14">
        <f aca="true" t="shared" si="179" ref="G391:G415">SUM(H391:L391)</f>
        <v>0</v>
      </c>
      <c r="H391" s="14">
        <v>0</v>
      </c>
      <c r="I391" s="14">
        <v>0</v>
      </c>
      <c r="J391" s="14">
        <v>0</v>
      </c>
      <c r="K391" s="14">
        <v>0</v>
      </c>
      <c r="L391" s="14">
        <v>0</v>
      </c>
      <c r="M391" s="14">
        <f aca="true" t="shared" si="180" ref="M391:M415">SUM(N391:AG391)</f>
        <v>135.825421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135.825421</v>
      </c>
      <c r="AH391" s="29">
        <v>0</v>
      </c>
      <c r="AI391" s="29">
        <v>0</v>
      </c>
      <c r="AJ391" s="29">
        <v>135.825421</v>
      </c>
      <c r="AK391" s="29">
        <v>0</v>
      </c>
      <c r="AL391" s="29">
        <v>0</v>
      </c>
      <c r="AM391" s="29">
        <v>0</v>
      </c>
      <c r="AN391" s="29">
        <v>0</v>
      </c>
      <c r="AO391" s="29">
        <v>0</v>
      </c>
      <c r="AP391" s="29">
        <v>0</v>
      </c>
      <c r="AQ391" s="29">
        <f aca="true" t="shared" si="181" ref="AQ391:AQ415">SUM(AR391:AR391)</f>
        <v>0</v>
      </c>
      <c r="AR391" s="29">
        <v>0</v>
      </c>
      <c r="AS391" s="29">
        <f aca="true" t="shared" si="182" ref="AS391:AS415">SUM(AT391)</f>
        <v>0</v>
      </c>
      <c r="AT391" s="29">
        <v>0</v>
      </c>
      <c r="AU391" s="29">
        <f aca="true" t="shared" si="183" ref="AU391:AU415">SUM(AV391:AW391)</f>
        <v>0</v>
      </c>
      <c r="AV391" s="29"/>
      <c r="AW391" s="29">
        <v>0</v>
      </c>
      <c r="AX391" s="29">
        <f aca="true" t="shared" si="184" ref="AX391:AX415">SUM(AY391:AY391)</f>
        <v>0</v>
      </c>
      <c r="AY391" s="29">
        <v>0</v>
      </c>
    </row>
    <row r="392" spans="1:51" ht="13.5" customHeight="1">
      <c r="A392" s="30" t="s">
        <v>718</v>
      </c>
      <c r="B392" s="30"/>
      <c r="C392" s="30"/>
      <c r="D392" s="5" t="s">
        <v>719</v>
      </c>
      <c r="E392" s="5">
        <v>7</v>
      </c>
      <c r="F392" s="14">
        <v>7</v>
      </c>
      <c r="G392" s="14">
        <f t="shared" si="179"/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f t="shared" si="180"/>
        <v>7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7</v>
      </c>
      <c r="AH392" s="29">
        <v>0</v>
      </c>
      <c r="AI392" s="29">
        <v>0</v>
      </c>
      <c r="AJ392" s="29">
        <v>7</v>
      </c>
      <c r="AK392" s="29">
        <v>0</v>
      </c>
      <c r="AL392" s="29">
        <v>0</v>
      </c>
      <c r="AM392" s="29">
        <v>0</v>
      </c>
      <c r="AN392" s="29">
        <v>0</v>
      </c>
      <c r="AO392" s="29">
        <v>0</v>
      </c>
      <c r="AP392" s="29">
        <v>0</v>
      </c>
      <c r="AQ392" s="29">
        <f t="shared" si="181"/>
        <v>0</v>
      </c>
      <c r="AR392" s="29">
        <v>0</v>
      </c>
      <c r="AS392" s="29">
        <f t="shared" si="182"/>
        <v>0</v>
      </c>
      <c r="AT392" s="29">
        <v>0</v>
      </c>
      <c r="AU392" s="29">
        <f t="shared" si="183"/>
        <v>0</v>
      </c>
      <c r="AV392" s="29"/>
      <c r="AW392" s="29">
        <v>0</v>
      </c>
      <c r="AX392" s="29">
        <f t="shared" si="184"/>
        <v>0</v>
      </c>
      <c r="AY392" s="29">
        <v>0</v>
      </c>
    </row>
    <row r="393" spans="1:51" ht="13.5" customHeight="1">
      <c r="A393" s="30" t="s">
        <v>720</v>
      </c>
      <c r="B393" s="30"/>
      <c r="C393" s="30"/>
      <c r="D393" s="5" t="s">
        <v>721</v>
      </c>
      <c r="E393" s="5">
        <v>50.30239</v>
      </c>
      <c r="F393" s="14">
        <v>50.30239</v>
      </c>
      <c r="G393" s="14">
        <f t="shared" si="179"/>
        <v>27.2643</v>
      </c>
      <c r="H393" s="14">
        <v>15.0643</v>
      </c>
      <c r="I393" s="14">
        <v>10.52</v>
      </c>
      <c r="J393" s="14">
        <v>0</v>
      </c>
      <c r="K393" s="14">
        <v>1.68</v>
      </c>
      <c r="L393" s="14">
        <v>0</v>
      </c>
      <c r="M393" s="14">
        <f t="shared" si="180"/>
        <v>20.32</v>
      </c>
      <c r="N393" s="14">
        <v>2.92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17.4</v>
      </c>
      <c r="AH393" s="29">
        <v>0</v>
      </c>
      <c r="AI393" s="29">
        <v>0</v>
      </c>
      <c r="AJ393" s="29">
        <v>17.4</v>
      </c>
      <c r="AK393" s="29">
        <v>0</v>
      </c>
      <c r="AL393" s="29">
        <v>0</v>
      </c>
      <c r="AM393" s="29">
        <v>0</v>
      </c>
      <c r="AN393" s="29">
        <v>0</v>
      </c>
      <c r="AO393" s="29">
        <v>2.71809</v>
      </c>
      <c r="AP393" s="29">
        <v>0</v>
      </c>
      <c r="AQ393" s="29">
        <f t="shared" si="181"/>
        <v>0</v>
      </c>
      <c r="AR393" s="29">
        <v>0</v>
      </c>
      <c r="AS393" s="29">
        <f t="shared" si="182"/>
        <v>0</v>
      </c>
      <c r="AT393" s="29">
        <v>0</v>
      </c>
      <c r="AU393" s="29">
        <f t="shared" si="183"/>
        <v>0</v>
      </c>
      <c r="AV393" s="29"/>
      <c r="AW393" s="29">
        <v>0</v>
      </c>
      <c r="AX393" s="29">
        <f t="shared" si="184"/>
        <v>0</v>
      </c>
      <c r="AY393" s="29">
        <v>0</v>
      </c>
    </row>
    <row r="394" spans="1:51" ht="13.5" customHeight="1">
      <c r="A394" s="30" t="s">
        <v>722</v>
      </c>
      <c r="B394" s="30"/>
      <c r="C394" s="30"/>
      <c r="D394" s="5" t="s">
        <v>40</v>
      </c>
      <c r="E394" s="5">
        <v>34.30239</v>
      </c>
      <c r="F394" s="14">
        <v>34.30239</v>
      </c>
      <c r="G394" s="14">
        <f t="shared" si="179"/>
        <v>27.2643</v>
      </c>
      <c r="H394" s="14">
        <v>15.0643</v>
      </c>
      <c r="I394" s="14">
        <v>10.52</v>
      </c>
      <c r="J394" s="14">
        <v>0</v>
      </c>
      <c r="K394" s="14">
        <v>1.68</v>
      </c>
      <c r="L394" s="14">
        <v>0</v>
      </c>
      <c r="M394" s="14">
        <f t="shared" si="180"/>
        <v>4.32</v>
      </c>
      <c r="N394" s="14">
        <v>2.92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0</v>
      </c>
      <c r="Y394" s="14">
        <v>0</v>
      </c>
      <c r="Z394" s="14">
        <v>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1.4</v>
      </c>
      <c r="AH394" s="29">
        <v>0</v>
      </c>
      <c r="AI394" s="29">
        <v>0</v>
      </c>
      <c r="AJ394" s="29">
        <v>1.4</v>
      </c>
      <c r="AK394" s="29">
        <v>0</v>
      </c>
      <c r="AL394" s="29">
        <v>0</v>
      </c>
      <c r="AM394" s="29">
        <v>0</v>
      </c>
      <c r="AN394" s="29">
        <v>0</v>
      </c>
      <c r="AO394" s="29">
        <v>2.71809</v>
      </c>
      <c r="AP394" s="29">
        <v>0</v>
      </c>
      <c r="AQ394" s="29">
        <f t="shared" si="181"/>
        <v>0</v>
      </c>
      <c r="AR394" s="29">
        <v>0</v>
      </c>
      <c r="AS394" s="29">
        <f t="shared" si="182"/>
        <v>0</v>
      </c>
      <c r="AT394" s="29">
        <v>0</v>
      </c>
      <c r="AU394" s="29">
        <f t="shared" si="183"/>
        <v>0</v>
      </c>
      <c r="AV394" s="29"/>
      <c r="AW394" s="29">
        <v>0</v>
      </c>
      <c r="AX394" s="29">
        <f t="shared" si="184"/>
        <v>0</v>
      </c>
      <c r="AY394" s="29">
        <v>0</v>
      </c>
    </row>
    <row r="395" spans="1:51" ht="13.5" customHeight="1">
      <c r="A395" s="30" t="s">
        <v>723</v>
      </c>
      <c r="B395" s="30"/>
      <c r="C395" s="30"/>
      <c r="D395" s="5" t="s">
        <v>42</v>
      </c>
      <c r="E395" s="5">
        <v>4</v>
      </c>
      <c r="F395" s="14">
        <v>4</v>
      </c>
      <c r="G395" s="14">
        <f t="shared" si="179"/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f t="shared" si="180"/>
        <v>4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4</v>
      </c>
      <c r="AH395" s="29">
        <v>0</v>
      </c>
      <c r="AI395" s="29">
        <v>0</v>
      </c>
      <c r="AJ395" s="29">
        <v>4</v>
      </c>
      <c r="AK395" s="29">
        <v>0</v>
      </c>
      <c r="AL395" s="29">
        <v>0</v>
      </c>
      <c r="AM395" s="29">
        <v>0</v>
      </c>
      <c r="AN395" s="29">
        <v>0</v>
      </c>
      <c r="AO395" s="29">
        <v>0</v>
      </c>
      <c r="AP395" s="29">
        <v>0</v>
      </c>
      <c r="AQ395" s="29">
        <f t="shared" si="181"/>
        <v>0</v>
      </c>
      <c r="AR395" s="29">
        <v>0</v>
      </c>
      <c r="AS395" s="29">
        <f t="shared" si="182"/>
        <v>0</v>
      </c>
      <c r="AT395" s="29">
        <v>0</v>
      </c>
      <c r="AU395" s="29">
        <f t="shared" si="183"/>
        <v>0</v>
      </c>
      <c r="AV395" s="29"/>
      <c r="AW395" s="29">
        <v>0</v>
      </c>
      <c r="AX395" s="29">
        <f t="shared" si="184"/>
        <v>0</v>
      </c>
      <c r="AY395" s="29">
        <v>0</v>
      </c>
    </row>
    <row r="396" spans="1:51" ht="13.5" customHeight="1">
      <c r="A396" s="30" t="s">
        <v>724</v>
      </c>
      <c r="B396" s="30"/>
      <c r="C396" s="30"/>
      <c r="D396" s="5" t="s">
        <v>725</v>
      </c>
      <c r="E396" s="5">
        <v>2</v>
      </c>
      <c r="F396" s="14">
        <v>2</v>
      </c>
      <c r="G396" s="14">
        <f t="shared" si="179"/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f t="shared" si="180"/>
        <v>2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0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2</v>
      </c>
      <c r="AH396" s="29">
        <v>0</v>
      </c>
      <c r="AI396" s="29">
        <v>0</v>
      </c>
      <c r="AJ396" s="29">
        <v>2</v>
      </c>
      <c r="AK396" s="29">
        <v>0</v>
      </c>
      <c r="AL396" s="29">
        <v>0</v>
      </c>
      <c r="AM396" s="29">
        <v>0</v>
      </c>
      <c r="AN396" s="29">
        <v>0</v>
      </c>
      <c r="AO396" s="29">
        <v>0</v>
      </c>
      <c r="AP396" s="29">
        <v>0</v>
      </c>
      <c r="AQ396" s="29">
        <f t="shared" si="181"/>
        <v>0</v>
      </c>
      <c r="AR396" s="29">
        <v>0</v>
      </c>
      <c r="AS396" s="29">
        <f t="shared" si="182"/>
        <v>0</v>
      </c>
      <c r="AT396" s="29">
        <v>0</v>
      </c>
      <c r="AU396" s="29">
        <f t="shared" si="183"/>
        <v>0</v>
      </c>
      <c r="AV396" s="29"/>
      <c r="AW396" s="29">
        <v>0</v>
      </c>
      <c r="AX396" s="29">
        <f t="shared" si="184"/>
        <v>0</v>
      </c>
      <c r="AY396" s="29">
        <v>0</v>
      </c>
    </row>
    <row r="397" spans="1:51" ht="13.5" customHeight="1">
      <c r="A397" s="30" t="s">
        <v>726</v>
      </c>
      <c r="B397" s="30"/>
      <c r="C397" s="30"/>
      <c r="D397" s="5" t="s">
        <v>727</v>
      </c>
      <c r="E397" s="5">
        <v>2</v>
      </c>
      <c r="F397" s="14">
        <v>2</v>
      </c>
      <c r="G397" s="14">
        <f t="shared" si="179"/>
        <v>0</v>
      </c>
      <c r="H397" s="14">
        <v>0</v>
      </c>
      <c r="I397" s="14">
        <v>0</v>
      </c>
      <c r="J397" s="14">
        <v>0</v>
      </c>
      <c r="K397" s="14">
        <v>0</v>
      </c>
      <c r="L397" s="14">
        <v>0</v>
      </c>
      <c r="M397" s="14">
        <f t="shared" si="180"/>
        <v>2</v>
      </c>
      <c r="N397" s="14">
        <v>0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2</v>
      </c>
      <c r="AH397" s="29">
        <v>0</v>
      </c>
      <c r="AI397" s="29">
        <v>0</v>
      </c>
      <c r="AJ397" s="29">
        <v>2</v>
      </c>
      <c r="AK397" s="29">
        <v>0</v>
      </c>
      <c r="AL397" s="29">
        <v>0</v>
      </c>
      <c r="AM397" s="29">
        <v>0</v>
      </c>
      <c r="AN397" s="29">
        <v>0</v>
      </c>
      <c r="AO397" s="29">
        <v>0</v>
      </c>
      <c r="AP397" s="29">
        <v>0</v>
      </c>
      <c r="AQ397" s="29">
        <f t="shared" si="181"/>
        <v>0</v>
      </c>
      <c r="AR397" s="29">
        <v>0</v>
      </c>
      <c r="AS397" s="29">
        <f t="shared" si="182"/>
        <v>0</v>
      </c>
      <c r="AT397" s="29">
        <v>0</v>
      </c>
      <c r="AU397" s="29">
        <f t="shared" si="183"/>
        <v>0</v>
      </c>
      <c r="AV397" s="29"/>
      <c r="AW397" s="29">
        <v>0</v>
      </c>
      <c r="AX397" s="29">
        <f t="shared" si="184"/>
        <v>0</v>
      </c>
      <c r="AY397" s="29">
        <v>0</v>
      </c>
    </row>
    <row r="398" spans="1:51" ht="13.5" customHeight="1">
      <c r="A398" s="30" t="s">
        <v>728</v>
      </c>
      <c r="B398" s="30"/>
      <c r="C398" s="30"/>
      <c r="D398" s="5" t="s">
        <v>729</v>
      </c>
      <c r="E398" s="5">
        <v>6</v>
      </c>
      <c r="F398" s="14">
        <v>6</v>
      </c>
      <c r="G398" s="14">
        <f t="shared" si="179"/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f t="shared" si="180"/>
        <v>6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0</v>
      </c>
      <c r="AD398" s="14">
        <v>0</v>
      </c>
      <c r="AE398" s="14">
        <v>0</v>
      </c>
      <c r="AF398" s="14">
        <v>0</v>
      </c>
      <c r="AG398" s="14">
        <v>6</v>
      </c>
      <c r="AH398" s="29">
        <v>0</v>
      </c>
      <c r="AI398" s="29">
        <v>0</v>
      </c>
      <c r="AJ398" s="29">
        <v>6</v>
      </c>
      <c r="AK398" s="29">
        <v>0</v>
      </c>
      <c r="AL398" s="29">
        <v>0</v>
      </c>
      <c r="AM398" s="29">
        <v>0</v>
      </c>
      <c r="AN398" s="29">
        <v>0</v>
      </c>
      <c r="AO398" s="29">
        <v>0</v>
      </c>
      <c r="AP398" s="29">
        <v>0</v>
      </c>
      <c r="AQ398" s="29">
        <f t="shared" si="181"/>
        <v>0</v>
      </c>
      <c r="AR398" s="29">
        <v>0</v>
      </c>
      <c r="AS398" s="29">
        <f t="shared" si="182"/>
        <v>0</v>
      </c>
      <c r="AT398" s="29">
        <v>0</v>
      </c>
      <c r="AU398" s="29">
        <f t="shared" si="183"/>
        <v>0</v>
      </c>
      <c r="AV398" s="29"/>
      <c r="AW398" s="29">
        <v>0</v>
      </c>
      <c r="AX398" s="29">
        <f t="shared" si="184"/>
        <v>0</v>
      </c>
      <c r="AY398" s="29">
        <v>0</v>
      </c>
    </row>
    <row r="399" spans="1:51" ht="13.5" customHeight="1">
      <c r="A399" s="30" t="s">
        <v>730</v>
      </c>
      <c r="B399" s="30"/>
      <c r="C399" s="30"/>
      <c r="D399" s="5" t="s">
        <v>731</v>
      </c>
      <c r="E399" s="5">
        <v>2</v>
      </c>
      <c r="F399" s="14">
        <v>2</v>
      </c>
      <c r="G399" s="14">
        <f t="shared" si="179"/>
        <v>0</v>
      </c>
      <c r="H399" s="14">
        <v>0</v>
      </c>
      <c r="I399" s="14">
        <v>0</v>
      </c>
      <c r="J399" s="14">
        <v>0</v>
      </c>
      <c r="K399" s="14">
        <v>0</v>
      </c>
      <c r="L399" s="14">
        <v>0</v>
      </c>
      <c r="M399" s="14">
        <f t="shared" si="180"/>
        <v>2</v>
      </c>
      <c r="N399" s="14">
        <v>0</v>
      </c>
      <c r="O399" s="14">
        <v>0</v>
      </c>
      <c r="P399" s="14">
        <v>0</v>
      </c>
      <c r="Q399" s="14">
        <v>0</v>
      </c>
      <c r="R399" s="14">
        <v>0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0</v>
      </c>
      <c r="AC399" s="14">
        <v>0</v>
      </c>
      <c r="AD399" s="14">
        <v>0</v>
      </c>
      <c r="AE399" s="14">
        <v>0</v>
      </c>
      <c r="AF399" s="14">
        <v>0</v>
      </c>
      <c r="AG399" s="14">
        <v>2</v>
      </c>
      <c r="AH399" s="29">
        <v>0</v>
      </c>
      <c r="AI399" s="29">
        <v>0</v>
      </c>
      <c r="AJ399" s="29">
        <v>2</v>
      </c>
      <c r="AK399" s="29">
        <v>0</v>
      </c>
      <c r="AL399" s="29">
        <v>0</v>
      </c>
      <c r="AM399" s="29">
        <v>0</v>
      </c>
      <c r="AN399" s="29">
        <v>0</v>
      </c>
      <c r="AO399" s="29">
        <v>0</v>
      </c>
      <c r="AP399" s="29">
        <v>0</v>
      </c>
      <c r="AQ399" s="29">
        <f t="shared" si="181"/>
        <v>0</v>
      </c>
      <c r="AR399" s="29">
        <v>0</v>
      </c>
      <c r="AS399" s="29">
        <f t="shared" si="182"/>
        <v>0</v>
      </c>
      <c r="AT399" s="29">
        <v>0</v>
      </c>
      <c r="AU399" s="29">
        <f t="shared" si="183"/>
        <v>0</v>
      </c>
      <c r="AV399" s="29"/>
      <c r="AW399" s="29">
        <v>0</v>
      </c>
      <c r="AX399" s="29">
        <f t="shared" si="184"/>
        <v>0</v>
      </c>
      <c r="AY399" s="29">
        <v>0</v>
      </c>
    </row>
    <row r="400" spans="1:51" ht="13.5" customHeight="1">
      <c r="A400" s="30" t="s">
        <v>732</v>
      </c>
      <c r="B400" s="30"/>
      <c r="C400" s="30"/>
      <c r="D400" s="5" t="s">
        <v>733</v>
      </c>
      <c r="E400" s="5">
        <v>163432.084311</v>
      </c>
      <c r="F400" s="14">
        <f>SUM(F401,F411,F413,F416,F418,F420)</f>
        <v>163432.084311</v>
      </c>
      <c r="G400" s="14">
        <f t="shared" si="179"/>
        <v>1770.010919</v>
      </c>
      <c r="H400" s="14">
        <f>SUM(H401,H411,H413,H416,H418,H420)</f>
        <v>803.0985999999999</v>
      </c>
      <c r="I400" s="14">
        <f>SUM(I401,I411,I413,I416,I418,I420)</f>
        <v>912.38165</v>
      </c>
      <c r="J400" s="14">
        <f>SUM(J401,J411,J413,J416,J418,J420)</f>
        <v>11.162799999999999</v>
      </c>
      <c r="K400" s="14">
        <f>SUM(K401,K411,K413,K416,K418,K420)</f>
        <v>14.454968999999998</v>
      </c>
      <c r="L400" s="14">
        <f>SUM(L401,L411,L413,L416,L418,L420)</f>
        <v>28.912899999999997</v>
      </c>
      <c r="M400" s="14">
        <f t="shared" si="180"/>
        <v>48410.242790000004</v>
      </c>
      <c r="N400" s="14">
        <f aca="true" t="shared" si="185" ref="N400:AG400">SUM(N401,N411,N413,N416,N418,N420)</f>
        <v>116.8004</v>
      </c>
      <c r="O400" s="14">
        <f t="shared" si="185"/>
        <v>2</v>
      </c>
      <c r="P400" s="14">
        <f t="shared" si="185"/>
        <v>0</v>
      </c>
      <c r="Q400" s="14">
        <f t="shared" si="185"/>
        <v>20</v>
      </c>
      <c r="R400" s="14">
        <f t="shared" si="185"/>
        <v>88</v>
      </c>
      <c r="S400" s="14">
        <f t="shared" si="185"/>
        <v>0</v>
      </c>
      <c r="T400" s="14">
        <f t="shared" si="185"/>
        <v>50</v>
      </c>
      <c r="U400" s="14">
        <f t="shared" si="185"/>
        <v>0</v>
      </c>
      <c r="V400" s="14">
        <f t="shared" si="185"/>
        <v>0</v>
      </c>
      <c r="W400" s="14">
        <f t="shared" si="185"/>
        <v>9</v>
      </c>
      <c r="X400" s="14">
        <f t="shared" si="185"/>
        <v>6</v>
      </c>
      <c r="Y400" s="14">
        <f t="shared" si="185"/>
        <v>5</v>
      </c>
      <c r="Z400" s="14">
        <f t="shared" si="185"/>
        <v>50</v>
      </c>
      <c r="AA400" s="14">
        <f t="shared" si="185"/>
        <v>0</v>
      </c>
      <c r="AB400" s="14">
        <f t="shared" si="185"/>
        <v>3</v>
      </c>
      <c r="AC400" s="14">
        <f t="shared" si="185"/>
        <v>86.72</v>
      </c>
      <c r="AD400" s="14">
        <f t="shared" si="185"/>
        <v>0</v>
      </c>
      <c r="AE400" s="14">
        <f t="shared" si="185"/>
        <v>50</v>
      </c>
      <c r="AF400" s="14">
        <f t="shared" si="185"/>
        <v>76.18</v>
      </c>
      <c r="AG400" s="14">
        <f t="shared" si="185"/>
        <v>47847.54239</v>
      </c>
      <c r="AH400" s="29">
        <v>50</v>
      </c>
      <c r="AI400" s="29">
        <v>76.18</v>
      </c>
      <c r="AJ400" s="29">
        <v>47847.54239</v>
      </c>
      <c r="AK400" s="29">
        <f aca="true" t="shared" si="186" ref="AK400:AP400">SUM(AK401,AK411,AK413,AK416,AK418,AK420)</f>
        <v>0</v>
      </c>
      <c r="AL400" s="29">
        <f t="shared" si="186"/>
        <v>0</v>
      </c>
      <c r="AM400" s="29">
        <f t="shared" si="186"/>
        <v>0</v>
      </c>
      <c r="AN400" s="29">
        <f t="shared" si="186"/>
        <v>0</v>
      </c>
      <c r="AO400" s="29">
        <f t="shared" si="186"/>
        <v>142.90099</v>
      </c>
      <c r="AP400" s="29">
        <f t="shared" si="186"/>
        <v>0</v>
      </c>
      <c r="AQ400" s="29">
        <f t="shared" si="181"/>
        <v>0</v>
      </c>
      <c r="AR400" s="29">
        <f>SUM(AR401,AR411,AR413,AR416,AR418,AR420)</f>
        <v>0</v>
      </c>
      <c r="AS400" s="29">
        <f t="shared" si="182"/>
        <v>949.9322779999999</v>
      </c>
      <c r="AT400" s="29">
        <f>SUM(AT401,AT411,AT413,AT416,AT418,AT420)</f>
        <v>949.9322779999999</v>
      </c>
      <c r="AU400" s="29">
        <f t="shared" si="183"/>
        <v>111783</v>
      </c>
      <c r="AV400" s="29"/>
      <c r="AW400" s="29">
        <f>SUM(AW401,AW411,AW413,AW416,AW418,AW420)</f>
        <v>111783</v>
      </c>
      <c r="AX400" s="29">
        <f t="shared" si="184"/>
        <v>382.5</v>
      </c>
      <c r="AY400" s="29">
        <f>SUM(AY401,AY411,AY413,AY416,AY418,AY420)</f>
        <v>382.5</v>
      </c>
    </row>
    <row r="401" spans="1:51" ht="13.5" customHeight="1">
      <c r="A401" s="30" t="s">
        <v>734</v>
      </c>
      <c r="B401" s="30"/>
      <c r="C401" s="30"/>
      <c r="D401" s="5" t="s">
        <v>735</v>
      </c>
      <c r="E401" s="5">
        <v>3463.0843109999996</v>
      </c>
      <c r="F401" s="14">
        <f>SUM(F402:F410)</f>
        <v>3463.0843109999996</v>
      </c>
      <c r="G401" s="14">
        <f t="shared" si="179"/>
        <v>1642.1448189999999</v>
      </c>
      <c r="H401" s="14">
        <f>SUM(H402:H410)</f>
        <v>734.8783999999999</v>
      </c>
      <c r="I401" s="14">
        <f>SUM(I402:I410)</f>
        <v>854.90075</v>
      </c>
      <c r="J401" s="14">
        <f>SUM(J402:J410)</f>
        <v>11.162799999999999</v>
      </c>
      <c r="K401" s="14">
        <f>SUM(K402:K410)</f>
        <v>13.344968999999999</v>
      </c>
      <c r="L401" s="14">
        <f>SUM(L402:L410)</f>
        <v>27.857899999999997</v>
      </c>
      <c r="M401" s="14">
        <f t="shared" si="180"/>
        <v>1524.6203320000002</v>
      </c>
      <c r="N401" s="14">
        <f aca="true" t="shared" si="187" ref="N401:AG401">SUM(N402:N410)</f>
        <v>65.8008</v>
      </c>
      <c r="O401" s="14">
        <f t="shared" si="187"/>
        <v>2</v>
      </c>
      <c r="P401" s="14">
        <f t="shared" si="187"/>
        <v>0</v>
      </c>
      <c r="Q401" s="14">
        <f t="shared" si="187"/>
        <v>0</v>
      </c>
      <c r="R401" s="14">
        <f t="shared" si="187"/>
        <v>0</v>
      </c>
      <c r="S401" s="14">
        <f t="shared" si="187"/>
        <v>0</v>
      </c>
      <c r="T401" s="14">
        <f t="shared" si="187"/>
        <v>0</v>
      </c>
      <c r="U401" s="14">
        <f t="shared" si="187"/>
        <v>0</v>
      </c>
      <c r="V401" s="14">
        <f t="shared" si="187"/>
        <v>0</v>
      </c>
      <c r="W401" s="14">
        <f t="shared" si="187"/>
        <v>9</v>
      </c>
      <c r="X401" s="14">
        <f t="shared" si="187"/>
        <v>4</v>
      </c>
      <c r="Y401" s="14">
        <f t="shared" si="187"/>
        <v>5</v>
      </c>
      <c r="Z401" s="14">
        <f t="shared" si="187"/>
        <v>0</v>
      </c>
      <c r="AA401" s="14">
        <f t="shared" si="187"/>
        <v>0</v>
      </c>
      <c r="AB401" s="14">
        <f t="shared" si="187"/>
        <v>3</v>
      </c>
      <c r="AC401" s="14">
        <f t="shared" si="187"/>
        <v>86.72</v>
      </c>
      <c r="AD401" s="14">
        <f t="shared" si="187"/>
        <v>0</v>
      </c>
      <c r="AE401" s="14">
        <f t="shared" si="187"/>
        <v>0</v>
      </c>
      <c r="AF401" s="14">
        <f t="shared" si="187"/>
        <v>71.32000000000001</v>
      </c>
      <c r="AG401" s="14">
        <f t="shared" si="187"/>
        <v>1277.7795320000002</v>
      </c>
      <c r="AH401" s="29">
        <v>0</v>
      </c>
      <c r="AI401" s="29">
        <v>71.32000000000001</v>
      </c>
      <c r="AJ401" s="29">
        <v>1277.7795320000002</v>
      </c>
      <c r="AK401" s="29">
        <f aca="true" t="shared" si="188" ref="AK401:AP401">SUM(AK402:AK410)</f>
        <v>0</v>
      </c>
      <c r="AL401" s="29">
        <f t="shared" si="188"/>
        <v>0</v>
      </c>
      <c r="AM401" s="29">
        <f t="shared" si="188"/>
        <v>0</v>
      </c>
      <c r="AN401" s="29">
        <f t="shared" si="188"/>
        <v>0</v>
      </c>
      <c r="AO401" s="29">
        <f t="shared" si="188"/>
        <v>132.81916</v>
      </c>
      <c r="AP401" s="29">
        <f t="shared" si="188"/>
        <v>0</v>
      </c>
      <c r="AQ401" s="29">
        <f t="shared" si="181"/>
        <v>0</v>
      </c>
      <c r="AR401" s="29">
        <f>SUM(AR402:AR410)</f>
        <v>0</v>
      </c>
      <c r="AS401" s="29">
        <f t="shared" si="182"/>
        <v>0</v>
      </c>
      <c r="AT401" s="29">
        <f>SUM(AT402:AT410)</f>
        <v>0</v>
      </c>
      <c r="AU401" s="29">
        <f t="shared" si="183"/>
        <v>0</v>
      </c>
      <c r="AV401" s="29"/>
      <c r="AW401" s="29">
        <f>SUM(AW402:AW410)</f>
        <v>0</v>
      </c>
      <c r="AX401" s="29">
        <f t="shared" si="184"/>
        <v>163.5</v>
      </c>
      <c r="AY401" s="29">
        <f>SUM(AY402:AY410)</f>
        <v>163.5</v>
      </c>
    </row>
    <row r="402" spans="1:51" ht="13.5" customHeight="1">
      <c r="A402" s="30" t="s">
        <v>736</v>
      </c>
      <c r="B402" s="30"/>
      <c r="C402" s="30"/>
      <c r="D402" s="5" t="s">
        <v>40</v>
      </c>
      <c r="E402" s="5">
        <v>1848.5239589999996</v>
      </c>
      <c r="F402" s="14">
        <v>1848.5239589999996</v>
      </c>
      <c r="G402" s="14">
        <f t="shared" si="179"/>
        <v>1244.184419</v>
      </c>
      <c r="H402" s="14">
        <v>565.2002</v>
      </c>
      <c r="I402" s="14">
        <v>638.72925</v>
      </c>
      <c r="J402" s="14">
        <v>10.2861</v>
      </c>
      <c r="K402" s="14">
        <v>6.050969</v>
      </c>
      <c r="L402" s="14">
        <v>23.9179</v>
      </c>
      <c r="M402" s="14">
        <f t="shared" si="180"/>
        <v>500.188</v>
      </c>
      <c r="N402" s="14">
        <v>33.5154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60.305</v>
      </c>
      <c r="AG402" s="14">
        <v>406.3676</v>
      </c>
      <c r="AH402" s="29">
        <v>0</v>
      </c>
      <c r="AI402" s="29">
        <v>60.305</v>
      </c>
      <c r="AJ402" s="29">
        <v>406.3676</v>
      </c>
      <c r="AK402" s="29">
        <v>0</v>
      </c>
      <c r="AL402" s="29">
        <v>0</v>
      </c>
      <c r="AM402" s="29">
        <v>0</v>
      </c>
      <c r="AN402" s="29">
        <v>0</v>
      </c>
      <c r="AO402" s="29">
        <v>104.15154</v>
      </c>
      <c r="AP402" s="29">
        <v>0</v>
      </c>
      <c r="AQ402" s="29">
        <f t="shared" si="181"/>
        <v>0</v>
      </c>
      <c r="AR402" s="29">
        <v>0</v>
      </c>
      <c r="AS402" s="29">
        <f t="shared" si="182"/>
        <v>0</v>
      </c>
      <c r="AT402" s="29">
        <v>0</v>
      </c>
      <c r="AU402" s="29">
        <f t="shared" si="183"/>
        <v>0</v>
      </c>
      <c r="AV402" s="29"/>
      <c r="AW402" s="29">
        <v>0</v>
      </c>
      <c r="AX402" s="29">
        <f t="shared" si="184"/>
        <v>0</v>
      </c>
      <c r="AY402" s="29">
        <v>0</v>
      </c>
    </row>
    <row r="403" spans="1:51" ht="13.5" customHeight="1">
      <c r="A403" s="30" t="s">
        <v>737</v>
      </c>
      <c r="B403" s="30"/>
      <c r="C403" s="30"/>
      <c r="D403" s="5" t="s">
        <v>42</v>
      </c>
      <c r="E403" s="5">
        <v>34.7841</v>
      </c>
      <c r="F403" s="14">
        <v>34.7841</v>
      </c>
      <c r="G403" s="14">
        <f t="shared" si="179"/>
        <v>13.2091</v>
      </c>
      <c r="H403" s="14">
        <v>9.4309</v>
      </c>
      <c r="I403" s="14">
        <v>2.3415</v>
      </c>
      <c r="J403" s="14">
        <v>0.8767</v>
      </c>
      <c r="K403" s="14">
        <v>0</v>
      </c>
      <c r="L403" s="14">
        <v>0.56</v>
      </c>
      <c r="M403" s="14">
        <f t="shared" si="180"/>
        <v>21.575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0</v>
      </c>
      <c r="AE403" s="14">
        <v>0</v>
      </c>
      <c r="AF403" s="14">
        <v>1.575</v>
      </c>
      <c r="AG403" s="14">
        <v>20</v>
      </c>
      <c r="AH403" s="29">
        <v>0</v>
      </c>
      <c r="AI403" s="29">
        <v>1.575</v>
      </c>
      <c r="AJ403" s="29">
        <v>20</v>
      </c>
      <c r="AK403" s="29">
        <v>0</v>
      </c>
      <c r="AL403" s="29">
        <v>0</v>
      </c>
      <c r="AM403" s="29">
        <v>0</v>
      </c>
      <c r="AN403" s="29">
        <v>0</v>
      </c>
      <c r="AO403" s="29">
        <v>0</v>
      </c>
      <c r="AP403" s="29">
        <v>0</v>
      </c>
      <c r="AQ403" s="29">
        <f t="shared" si="181"/>
        <v>0</v>
      </c>
      <c r="AR403" s="29">
        <v>0</v>
      </c>
      <c r="AS403" s="29">
        <f t="shared" si="182"/>
        <v>0</v>
      </c>
      <c r="AT403" s="29">
        <v>0</v>
      </c>
      <c r="AU403" s="29">
        <f t="shared" si="183"/>
        <v>0</v>
      </c>
      <c r="AV403" s="29"/>
      <c r="AW403" s="29">
        <v>0</v>
      </c>
      <c r="AX403" s="29">
        <f t="shared" si="184"/>
        <v>0</v>
      </c>
      <c r="AY403" s="29">
        <v>0</v>
      </c>
    </row>
    <row r="404" spans="1:51" ht="13.5" customHeight="1">
      <c r="A404" s="30" t="s">
        <v>738</v>
      </c>
      <c r="B404" s="30"/>
      <c r="C404" s="30"/>
      <c r="D404" s="5" t="s">
        <v>739</v>
      </c>
      <c r="E404" s="5">
        <v>953.49447</v>
      </c>
      <c r="F404" s="14">
        <v>953.49447</v>
      </c>
      <c r="G404" s="14">
        <f t="shared" si="179"/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0</v>
      </c>
      <c r="M404" s="14">
        <f t="shared" si="180"/>
        <v>789.9944700000001</v>
      </c>
      <c r="N404" s="14">
        <v>24</v>
      </c>
      <c r="O404" s="14">
        <v>2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2</v>
      </c>
      <c r="X404" s="14">
        <v>2</v>
      </c>
      <c r="Y404" s="14">
        <v>5</v>
      </c>
      <c r="Z404" s="14">
        <v>0</v>
      </c>
      <c r="AA404" s="14">
        <v>0</v>
      </c>
      <c r="AB404" s="14">
        <v>0</v>
      </c>
      <c r="AC404" s="14">
        <v>86.72</v>
      </c>
      <c r="AD404" s="14">
        <v>0</v>
      </c>
      <c r="AE404" s="14">
        <v>0</v>
      </c>
      <c r="AF404" s="14">
        <v>0</v>
      </c>
      <c r="AG404" s="14">
        <v>668.2744700000001</v>
      </c>
      <c r="AH404" s="29">
        <v>0</v>
      </c>
      <c r="AI404" s="29">
        <v>0</v>
      </c>
      <c r="AJ404" s="29">
        <v>668.2744700000001</v>
      </c>
      <c r="AK404" s="29">
        <v>0</v>
      </c>
      <c r="AL404" s="29">
        <v>0</v>
      </c>
      <c r="AM404" s="29">
        <v>0</v>
      </c>
      <c r="AN404" s="29">
        <v>0</v>
      </c>
      <c r="AO404" s="29">
        <v>0</v>
      </c>
      <c r="AP404" s="29">
        <v>0</v>
      </c>
      <c r="AQ404" s="29">
        <f t="shared" si="181"/>
        <v>0</v>
      </c>
      <c r="AR404" s="29">
        <v>0</v>
      </c>
      <c r="AS404" s="29">
        <f t="shared" si="182"/>
        <v>0</v>
      </c>
      <c r="AT404" s="29">
        <v>0</v>
      </c>
      <c r="AU404" s="29">
        <f t="shared" si="183"/>
        <v>0</v>
      </c>
      <c r="AV404" s="29"/>
      <c r="AW404" s="29">
        <v>0</v>
      </c>
      <c r="AX404" s="29">
        <f t="shared" si="184"/>
        <v>163.5</v>
      </c>
      <c r="AY404" s="29">
        <v>163.5</v>
      </c>
    </row>
    <row r="405" spans="1:51" ht="13.5" customHeight="1">
      <c r="A405" s="30" t="s">
        <v>740</v>
      </c>
      <c r="B405" s="30"/>
      <c r="C405" s="30"/>
      <c r="D405" s="5" t="s">
        <v>741</v>
      </c>
      <c r="E405" s="5">
        <v>40</v>
      </c>
      <c r="F405" s="14">
        <v>40</v>
      </c>
      <c r="G405" s="14">
        <f t="shared" si="179"/>
        <v>0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f t="shared" si="180"/>
        <v>40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40</v>
      </c>
      <c r="AH405" s="29">
        <v>0</v>
      </c>
      <c r="AI405" s="29">
        <v>0</v>
      </c>
      <c r="AJ405" s="29">
        <v>40</v>
      </c>
      <c r="AK405" s="29">
        <v>0</v>
      </c>
      <c r="AL405" s="29">
        <v>0</v>
      </c>
      <c r="AM405" s="29">
        <v>0</v>
      </c>
      <c r="AN405" s="29">
        <v>0</v>
      </c>
      <c r="AO405" s="29">
        <v>0</v>
      </c>
      <c r="AP405" s="29">
        <v>0</v>
      </c>
      <c r="AQ405" s="29">
        <f t="shared" si="181"/>
        <v>0</v>
      </c>
      <c r="AR405" s="29">
        <v>0</v>
      </c>
      <c r="AS405" s="29">
        <f t="shared" si="182"/>
        <v>0</v>
      </c>
      <c r="AT405" s="29">
        <v>0</v>
      </c>
      <c r="AU405" s="29">
        <f t="shared" si="183"/>
        <v>0</v>
      </c>
      <c r="AV405" s="29"/>
      <c r="AW405" s="29">
        <v>0</v>
      </c>
      <c r="AX405" s="29">
        <f t="shared" si="184"/>
        <v>0</v>
      </c>
      <c r="AY405" s="29">
        <v>0</v>
      </c>
    </row>
    <row r="406" spans="1:51" ht="13.5" customHeight="1">
      <c r="A406" s="30" t="s">
        <v>742</v>
      </c>
      <c r="B406" s="30"/>
      <c r="C406" s="30"/>
      <c r="D406" s="5" t="s">
        <v>743</v>
      </c>
      <c r="E406" s="5">
        <v>12.968</v>
      </c>
      <c r="F406" s="14">
        <v>12.968</v>
      </c>
      <c r="G406" s="14">
        <f t="shared" si="179"/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f t="shared" si="180"/>
        <v>12.968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3</v>
      </c>
      <c r="AC406" s="14">
        <v>0</v>
      </c>
      <c r="AD406" s="14">
        <v>0</v>
      </c>
      <c r="AE406" s="14">
        <v>0</v>
      </c>
      <c r="AF406" s="14">
        <v>0</v>
      </c>
      <c r="AG406" s="14">
        <v>9.968</v>
      </c>
      <c r="AH406" s="29">
        <v>0</v>
      </c>
      <c r="AI406" s="29">
        <v>0</v>
      </c>
      <c r="AJ406" s="29">
        <v>9.968</v>
      </c>
      <c r="AK406" s="29">
        <v>0</v>
      </c>
      <c r="AL406" s="29">
        <v>0</v>
      </c>
      <c r="AM406" s="29">
        <v>0</v>
      </c>
      <c r="AN406" s="29">
        <v>0</v>
      </c>
      <c r="AO406" s="29">
        <v>0</v>
      </c>
      <c r="AP406" s="29">
        <v>0</v>
      </c>
      <c r="AQ406" s="29">
        <f t="shared" si="181"/>
        <v>0</v>
      </c>
      <c r="AR406" s="29">
        <v>0</v>
      </c>
      <c r="AS406" s="29">
        <f t="shared" si="182"/>
        <v>0</v>
      </c>
      <c r="AT406" s="29">
        <v>0</v>
      </c>
      <c r="AU406" s="29">
        <f t="shared" si="183"/>
        <v>0</v>
      </c>
      <c r="AV406" s="29"/>
      <c r="AW406" s="29">
        <v>0</v>
      </c>
      <c r="AX406" s="29">
        <f t="shared" si="184"/>
        <v>0</v>
      </c>
      <c r="AY406" s="29">
        <v>0</v>
      </c>
    </row>
    <row r="407" spans="1:51" ht="13.5" customHeight="1">
      <c r="A407" s="30" t="s">
        <v>744</v>
      </c>
      <c r="B407" s="30"/>
      <c r="C407" s="30"/>
      <c r="D407" s="5" t="s">
        <v>745</v>
      </c>
      <c r="E407" s="5">
        <v>19</v>
      </c>
      <c r="F407" s="14">
        <v>19</v>
      </c>
      <c r="G407" s="14">
        <f t="shared" si="179"/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f t="shared" si="180"/>
        <v>19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19</v>
      </c>
      <c r="AH407" s="29">
        <v>0</v>
      </c>
      <c r="AI407" s="29">
        <v>0</v>
      </c>
      <c r="AJ407" s="29">
        <v>19</v>
      </c>
      <c r="AK407" s="29">
        <v>0</v>
      </c>
      <c r="AL407" s="29">
        <v>0</v>
      </c>
      <c r="AM407" s="29">
        <v>0</v>
      </c>
      <c r="AN407" s="29">
        <v>0</v>
      </c>
      <c r="AO407" s="29">
        <v>0</v>
      </c>
      <c r="AP407" s="29">
        <v>0</v>
      </c>
      <c r="AQ407" s="29">
        <f t="shared" si="181"/>
        <v>0</v>
      </c>
      <c r="AR407" s="29">
        <v>0</v>
      </c>
      <c r="AS407" s="29">
        <f t="shared" si="182"/>
        <v>0</v>
      </c>
      <c r="AT407" s="29">
        <v>0</v>
      </c>
      <c r="AU407" s="29">
        <f t="shared" si="183"/>
        <v>0</v>
      </c>
      <c r="AV407" s="29"/>
      <c r="AW407" s="29">
        <v>0</v>
      </c>
      <c r="AX407" s="29">
        <f t="shared" si="184"/>
        <v>0</v>
      </c>
      <c r="AY407" s="29">
        <v>0</v>
      </c>
    </row>
    <row r="408" spans="1:51" ht="13.5" customHeight="1">
      <c r="A408" s="30" t="s">
        <v>746</v>
      </c>
      <c r="B408" s="30"/>
      <c r="C408" s="30"/>
      <c r="D408" s="5" t="s">
        <v>747</v>
      </c>
      <c r="E408" s="5">
        <v>20</v>
      </c>
      <c r="F408" s="14">
        <v>20</v>
      </c>
      <c r="G408" s="14">
        <f t="shared" si="179"/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f t="shared" si="180"/>
        <v>20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20</v>
      </c>
      <c r="AH408" s="29">
        <v>0</v>
      </c>
      <c r="AI408" s="29">
        <v>0</v>
      </c>
      <c r="AJ408" s="29">
        <v>20</v>
      </c>
      <c r="AK408" s="29">
        <v>0</v>
      </c>
      <c r="AL408" s="29">
        <v>0</v>
      </c>
      <c r="AM408" s="29">
        <v>0</v>
      </c>
      <c r="AN408" s="29">
        <v>0</v>
      </c>
      <c r="AO408" s="29">
        <v>0</v>
      </c>
      <c r="AP408" s="29">
        <v>0</v>
      </c>
      <c r="AQ408" s="29">
        <f t="shared" si="181"/>
        <v>0</v>
      </c>
      <c r="AR408" s="29">
        <v>0</v>
      </c>
      <c r="AS408" s="29">
        <f t="shared" si="182"/>
        <v>0</v>
      </c>
      <c r="AT408" s="29">
        <v>0</v>
      </c>
      <c r="AU408" s="29">
        <f t="shared" si="183"/>
        <v>0</v>
      </c>
      <c r="AV408" s="29"/>
      <c r="AW408" s="29">
        <v>0</v>
      </c>
      <c r="AX408" s="29">
        <f t="shared" si="184"/>
        <v>0</v>
      </c>
      <c r="AY408" s="29">
        <v>0</v>
      </c>
    </row>
    <row r="409" spans="1:51" ht="13.5" customHeight="1">
      <c r="A409" s="30" t="s">
        <v>748</v>
      </c>
      <c r="B409" s="30"/>
      <c r="C409" s="30"/>
      <c r="D409" s="5" t="s">
        <v>749</v>
      </c>
      <c r="E409" s="5">
        <v>7</v>
      </c>
      <c r="F409" s="14">
        <v>7</v>
      </c>
      <c r="G409" s="14">
        <f t="shared" si="179"/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f t="shared" si="180"/>
        <v>7</v>
      </c>
      <c r="N409" s="14">
        <v>0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7</v>
      </c>
      <c r="AH409" s="29">
        <v>0</v>
      </c>
      <c r="AI409" s="29">
        <v>0</v>
      </c>
      <c r="AJ409" s="29">
        <v>7</v>
      </c>
      <c r="AK409" s="29">
        <v>0</v>
      </c>
      <c r="AL409" s="29">
        <v>0</v>
      </c>
      <c r="AM409" s="29">
        <v>0</v>
      </c>
      <c r="AN409" s="29">
        <v>0</v>
      </c>
      <c r="AO409" s="29">
        <v>0</v>
      </c>
      <c r="AP409" s="29">
        <v>0</v>
      </c>
      <c r="AQ409" s="29">
        <f t="shared" si="181"/>
        <v>0</v>
      </c>
      <c r="AR409" s="29">
        <v>0</v>
      </c>
      <c r="AS409" s="29">
        <f t="shared" si="182"/>
        <v>0</v>
      </c>
      <c r="AT409" s="29">
        <v>0</v>
      </c>
      <c r="AU409" s="29">
        <f t="shared" si="183"/>
        <v>0</v>
      </c>
      <c r="AV409" s="29"/>
      <c r="AW409" s="29">
        <v>0</v>
      </c>
      <c r="AX409" s="29">
        <f t="shared" si="184"/>
        <v>0</v>
      </c>
      <c r="AY409" s="29">
        <v>0</v>
      </c>
    </row>
    <row r="410" spans="1:51" ht="13.5" customHeight="1">
      <c r="A410" s="30" t="s">
        <v>750</v>
      </c>
      <c r="B410" s="30"/>
      <c r="C410" s="30"/>
      <c r="D410" s="5" t="s">
        <v>751</v>
      </c>
      <c r="E410" s="5">
        <v>527.3137820000001</v>
      </c>
      <c r="F410" s="14">
        <v>527.3137820000001</v>
      </c>
      <c r="G410" s="14">
        <f t="shared" si="179"/>
        <v>384.7513</v>
      </c>
      <c r="H410" s="14">
        <v>160.2473</v>
      </c>
      <c r="I410" s="14">
        <v>213.83</v>
      </c>
      <c r="J410" s="14">
        <v>0</v>
      </c>
      <c r="K410" s="14">
        <v>7.294</v>
      </c>
      <c r="L410" s="14">
        <v>3.38</v>
      </c>
      <c r="M410" s="14">
        <f t="shared" si="180"/>
        <v>113.89486199999999</v>
      </c>
      <c r="N410" s="14">
        <v>8.2854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7</v>
      </c>
      <c r="X410" s="14">
        <v>2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9.44</v>
      </c>
      <c r="AG410" s="14">
        <v>87.169462</v>
      </c>
      <c r="AH410" s="29">
        <v>0</v>
      </c>
      <c r="AI410" s="29">
        <v>9.44</v>
      </c>
      <c r="AJ410" s="29">
        <v>87.169462</v>
      </c>
      <c r="AK410" s="29">
        <v>0</v>
      </c>
      <c r="AL410" s="29">
        <v>0</v>
      </c>
      <c r="AM410" s="29">
        <v>0</v>
      </c>
      <c r="AN410" s="29">
        <v>0</v>
      </c>
      <c r="AO410" s="29">
        <v>28.66762</v>
      </c>
      <c r="AP410" s="29">
        <v>0</v>
      </c>
      <c r="AQ410" s="29">
        <f t="shared" si="181"/>
        <v>0</v>
      </c>
      <c r="AR410" s="29">
        <v>0</v>
      </c>
      <c r="AS410" s="29">
        <f t="shared" si="182"/>
        <v>0</v>
      </c>
      <c r="AT410" s="29">
        <v>0</v>
      </c>
      <c r="AU410" s="29">
        <f t="shared" si="183"/>
        <v>0</v>
      </c>
      <c r="AV410" s="29"/>
      <c r="AW410" s="29">
        <v>0</v>
      </c>
      <c r="AX410" s="29">
        <f t="shared" si="184"/>
        <v>0</v>
      </c>
      <c r="AY410" s="29">
        <v>0</v>
      </c>
    </row>
    <row r="411" spans="1:51" ht="13.5" customHeight="1">
      <c r="A411" s="30" t="s">
        <v>752</v>
      </c>
      <c r="B411" s="30"/>
      <c r="C411" s="30"/>
      <c r="D411" s="5" t="s">
        <v>753</v>
      </c>
      <c r="E411" s="5">
        <v>48</v>
      </c>
      <c r="F411" s="14">
        <v>48</v>
      </c>
      <c r="G411" s="14">
        <f t="shared" si="179"/>
        <v>0</v>
      </c>
      <c r="H411" s="14">
        <v>0</v>
      </c>
      <c r="I411" s="14">
        <v>0</v>
      </c>
      <c r="J411" s="14">
        <v>0</v>
      </c>
      <c r="K411" s="14">
        <v>0</v>
      </c>
      <c r="L411" s="14">
        <v>0</v>
      </c>
      <c r="M411" s="14">
        <f t="shared" si="180"/>
        <v>48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48</v>
      </c>
      <c r="AH411" s="29">
        <v>0</v>
      </c>
      <c r="AI411" s="29">
        <v>0</v>
      </c>
      <c r="AJ411" s="29">
        <v>48</v>
      </c>
      <c r="AK411" s="29">
        <v>0</v>
      </c>
      <c r="AL411" s="29">
        <v>0</v>
      </c>
      <c r="AM411" s="29">
        <v>0</v>
      </c>
      <c r="AN411" s="29">
        <v>0</v>
      </c>
      <c r="AO411" s="29">
        <v>0</v>
      </c>
      <c r="AP411" s="29">
        <v>0</v>
      </c>
      <c r="AQ411" s="29">
        <f t="shared" si="181"/>
        <v>0</v>
      </c>
      <c r="AR411" s="29">
        <v>0</v>
      </c>
      <c r="AS411" s="29">
        <f t="shared" si="182"/>
        <v>0</v>
      </c>
      <c r="AT411" s="29">
        <v>0</v>
      </c>
      <c r="AU411" s="29">
        <f t="shared" si="183"/>
        <v>0</v>
      </c>
      <c r="AV411" s="29"/>
      <c r="AW411" s="29">
        <v>0</v>
      </c>
      <c r="AX411" s="29">
        <f t="shared" si="184"/>
        <v>0</v>
      </c>
      <c r="AY411" s="29">
        <v>0</v>
      </c>
    </row>
    <row r="412" spans="1:51" ht="13.5" customHeight="1">
      <c r="A412" s="30" t="s">
        <v>754</v>
      </c>
      <c r="B412" s="30"/>
      <c r="C412" s="30"/>
      <c r="D412" s="5" t="s">
        <v>753</v>
      </c>
      <c r="E412" s="5">
        <v>48</v>
      </c>
      <c r="F412" s="14">
        <v>48</v>
      </c>
      <c r="G412" s="14">
        <f t="shared" si="179"/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f t="shared" si="180"/>
        <v>48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48</v>
      </c>
      <c r="AH412" s="29">
        <v>0</v>
      </c>
      <c r="AI412" s="29">
        <v>0</v>
      </c>
      <c r="AJ412" s="29">
        <v>48</v>
      </c>
      <c r="AK412" s="29">
        <v>0</v>
      </c>
      <c r="AL412" s="29">
        <v>0</v>
      </c>
      <c r="AM412" s="29">
        <v>0</v>
      </c>
      <c r="AN412" s="29">
        <v>0</v>
      </c>
      <c r="AO412" s="29">
        <v>0</v>
      </c>
      <c r="AP412" s="29">
        <v>0</v>
      </c>
      <c r="AQ412" s="29">
        <f t="shared" si="181"/>
        <v>0</v>
      </c>
      <c r="AR412" s="29">
        <v>0</v>
      </c>
      <c r="AS412" s="29">
        <f t="shared" si="182"/>
        <v>0</v>
      </c>
      <c r="AT412" s="29">
        <v>0</v>
      </c>
      <c r="AU412" s="29">
        <f t="shared" si="183"/>
        <v>0</v>
      </c>
      <c r="AV412" s="29"/>
      <c r="AW412" s="29">
        <v>0</v>
      </c>
      <c r="AX412" s="29">
        <f t="shared" si="184"/>
        <v>0</v>
      </c>
      <c r="AY412" s="29">
        <v>0</v>
      </c>
    </row>
    <row r="413" spans="1:51" ht="13.5" customHeight="1">
      <c r="A413" s="30" t="s">
        <v>755</v>
      </c>
      <c r="B413" s="30"/>
      <c r="C413" s="30"/>
      <c r="D413" s="5" t="s">
        <v>756</v>
      </c>
      <c r="E413" s="5">
        <v>159011</v>
      </c>
      <c r="F413" s="14">
        <f>SUM(F414:F415)</f>
        <v>159011</v>
      </c>
      <c r="G413" s="14">
        <f t="shared" si="179"/>
        <v>0</v>
      </c>
      <c r="H413" s="14">
        <f>SUM(H414:H415)</f>
        <v>0</v>
      </c>
      <c r="I413" s="14">
        <f>SUM(I414:I415)</f>
        <v>0</v>
      </c>
      <c r="J413" s="14">
        <f>SUM(J414:J415)</f>
        <v>0</v>
      </c>
      <c r="K413" s="14">
        <f>SUM(K414:K415)</f>
        <v>0</v>
      </c>
      <c r="L413" s="14">
        <f>SUM(L414:L415)</f>
        <v>0</v>
      </c>
      <c r="M413" s="14">
        <f t="shared" si="180"/>
        <v>46277.762858</v>
      </c>
      <c r="N413" s="14">
        <f aca="true" t="shared" si="189" ref="N413:AG413">SUM(N414:N415)</f>
        <v>0</v>
      </c>
      <c r="O413" s="14">
        <f t="shared" si="189"/>
        <v>0</v>
      </c>
      <c r="P413" s="14">
        <f t="shared" si="189"/>
        <v>0</v>
      </c>
      <c r="Q413" s="14">
        <f t="shared" si="189"/>
        <v>0</v>
      </c>
      <c r="R413" s="14">
        <f t="shared" si="189"/>
        <v>0</v>
      </c>
      <c r="S413" s="14">
        <f t="shared" si="189"/>
        <v>0</v>
      </c>
      <c r="T413" s="14">
        <f t="shared" si="189"/>
        <v>0</v>
      </c>
      <c r="U413" s="14">
        <f t="shared" si="189"/>
        <v>0</v>
      </c>
      <c r="V413" s="14">
        <f t="shared" si="189"/>
        <v>0</v>
      </c>
      <c r="W413" s="14">
        <f t="shared" si="189"/>
        <v>0</v>
      </c>
      <c r="X413" s="14">
        <f t="shared" si="189"/>
        <v>0</v>
      </c>
      <c r="Y413" s="14">
        <f t="shared" si="189"/>
        <v>0</v>
      </c>
      <c r="Z413" s="14">
        <f t="shared" si="189"/>
        <v>0</v>
      </c>
      <c r="AA413" s="14">
        <f t="shared" si="189"/>
        <v>0</v>
      </c>
      <c r="AB413" s="14">
        <f t="shared" si="189"/>
        <v>0</v>
      </c>
      <c r="AC413" s="14">
        <f t="shared" si="189"/>
        <v>0</v>
      </c>
      <c r="AD413" s="14">
        <f t="shared" si="189"/>
        <v>0</v>
      </c>
      <c r="AE413" s="14">
        <f t="shared" si="189"/>
        <v>0</v>
      </c>
      <c r="AF413" s="14">
        <f t="shared" si="189"/>
        <v>0</v>
      </c>
      <c r="AG413" s="14">
        <f t="shared" si="189"/>
        <v>46277.762858</v>
      </c>
      <c r="AH413" s="29">
        <v>0</v>
      </c>
      <c r="AI413" s="29">
        <v>0</v>
      </c>
      <c r="AJ413" s="29">
        <v>46277.762858</v>
      </c>
      <c r="AK413" s="29">
        <f aca="true" t="shared" si="190" ref="AK413:AP413">SUM(AK414:AK415)</f>
        <v>0</v>
      </c>
      <c r="AL413" s="29">
        <f t="shared" si="190"/>
        <v>0</v>
      </c>
      <c r="AM413" s="29">
        <f t="shared" si="190"/>
        <v>0</v>
      </c>
      <c r="AN413" s="29">
        <f t="shared" si="190"/>
        <v>0</v>
      </c>
      <c r="AO413" s="29">
        <f t="shared" si="190"/>
        <v>0</v>
      </c>
      <c r="AP413" s="29">
        <f t="shared" si="190"/>
        <v>0</v>
      </c>
      <c r="AQ413" s="29">
        <f t="shared" si="181"/>
        <v>0</v>
      </c>
      <c r="AR413" s="29">
        <f>SUM(AR414:AR415)</f>
        <v>0</v>
      </c>
      <c r="AS413" s="29">
        <f t="shared" si="182"/>
        <v>949.9322779999999</v>
      </c>
      <c r="AT413" s="29">
        <f>SUM(AT414:AT415)</f>
        <v>949.9322779999999</v>
      </c>
      <c r="AU413" s="29">
        <f t="shared" si="183"/>
        <v>111783</v>
      </c>
      <c r="AV413" s="29"/>
      <c r="AW413" s="29">
        <f>SUM(AW414:AW415)</f>
        <v>111783</v>
      </c>
      <c r="AX413" s="29">
        <f t="shared" si="184"/>
        <v>0</v>
      </c>
      <c r="AY413" s="29">
        <f>SUM(AY414:AY415)</f>
        <v>0</v>
      </c>
    </row>
    <row r="414" spans="1:51" ht="13.5" customHeight="1">
      <c r="A414" s="30" t="s">
        <v>757</v>
      </c>
      <c r="B414" s="30"/>
      <c r="C414" s="30"/>
      <c r="D414" s="5" t="s">
        <v>758</v>
      </c>
      <c r="E414" s="5">
        <v>7</v>
      </c>
      <c r="F414" s="14">
        <v>7</v>
      </c>
      <c r="G414" s="14">
        <f t="shared" si="179"/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f t="shared" si="180"/>
        <v>7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7</v>
      </c>
      <c r="AH414" s="29">
        <v>0</v>
      </c>
      <c r="AI414" s="29">
        <v>0</v>
      </c>
      <c r="AJ414" s="29">
        <v>7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f t="shared" si="181"/>
        <v>0</v>
      </c>
      <c r="AR414" s="29">
        <v>0</v>
      </c>
      <c r="AS414" s="29">
        <f t="shared" si="182"/>
        <v>0</v>
      </c>
      <c r="AT414" s="29">
        <v>0</v>
      </c>
      <c r="AU414" s="29">
        <f t="shared" si="183"/>
        <v>0</v>
      </c>
      <c r="AV414" s="29"/>
      <c r="AW414" s="29">
        <v>0</v>
      </c>
      <c r="AX414" s="29">
        <f t="shared" si="184"/>
        <v>0</v>
      </c>
      <c r="AY414" s="29">
        <v>0</v>
      </c>
    </row>
    <row r="415" spans="1:51" ht="13.5" customHeight="1">
      <c r="A415" s="30" t="s">
        <v>759</v>
      </c>
      <c r="B415" s="30"/>
      <c r="C415" s="30"/>
      <c r="D415" s="5" t="s">
        <v>760</v>
      </c>
      <c r="E415" s="5">
        <v>159004</v>
      </c>
      <c r="F415" s="14">
        <v>159004</v>
      </c>
      <c r="G415" s="14">
        <f t="shared" si="179"/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f t="shared" si="180"/>
        <v>46270.762858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46270.762858</v>
      </c>
      <c r="AH415" s="29">
        <v>0</v>
      </c>
      <c r="AI415" s="29">
        <v>0</v>
      </c>
      <c r="AJ415" s="29">
        <v>46270.762858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f t="shared" si="181"/>
        <v>0</v>
      </c>
      <c r="AR415" s="29">
        <v>0</v>
      </c>
      <c r="AS415" s="29">
        <f t="shared" si="182"/>
        <v>949.9322779999999</v>
      </c>
      <c r="AT415" s="29">
        <v>949.9322779999999</v>
      </c>
      <c r="AU415" s="29">
        <f t="shared" si="183"/>
        <v>111783</v>
      </c>
      <c r="AV415" s="29"/>
      <c r="AW415" s="29">
        <v>111783</v>
      </c>
      <c r="AX415" s="29">
        <f t="shared" si="184"/>
        <v>0</v>
      </c>
      <c r="AY415" s="29">
        <v>0</v>
      </c>
    </row>
    <row r="416" spans="1:51" ht="13.5" customHeight="1">
      <c r="A416" s="30" t="s">
        <v>761</v>
      </c>
      <c r="B416" s="30"/>
      <c r="C416" s="30"/>
      <c r="D416" s="5" t="s">
        <v>762</v>
      </c>
      <c r="E416" s="5">
        <v>810</v>
      </c>
      <c r="F416" s="14">
        <f aca="true" t="shared" si="191" ref="F416:AY416">SUM(F417)</f>
        <v>810</v>
      </c>
      <c r="G416" s="14">
        <f t="shared" si="191"/>
        <v>85.5669</v>
      </c>
      <c r="H416" s="14">
        <f t="shared" si="191"/>
        <v>42.531</v>
      </c>
      <c r="I416" s="14">
        <f t="shared" si="191"/>
        <v>41.9809</v>
      </c>
      <c r="J416" s="14">
        <f t="shared" si="191"/>
        <v>0</v>
      </c>
      <c r="K416" s="14">
        <f t="shared" si="191"/>
        <v>0</v>
      </c>
      <c r="L416" s="14">
        <f t="shared" si="191"/>
        <v>1.055</v>
      </c>
      <c r="M416" s="14">
        <f t="shared" si="191"/>
        <v>497.86</v>
      </c>
      <c r="N416" s="14">
        <f t="shared" si="191"/>
        <v>50</v>
      </c>
      <c r="O416" s="14">
        <f t="shared" si="191"/>
        <v>0</v>
      </c>
      <c r="P416" s="14">
        <f t="shared" si="191"/>
        <v>0</v>
      </c>
      <c r="Q416" s="14">
        <f t="shared" si="191"/>
        <v>20</v>
      </c>
      <c r="R416" s="14">
        <f t="shared" si="191"/>
        <v>80</v>
      </c>
      <c r="S416" s="14">
        <f t="shared" si="191"/>
        <v>0</v>
      </c>
      <c r="T416" s="14">
        <f t="shared" si="191"/>
        <v>50</v>
      </c>
      <c r="U416" s="14">
        <f t="shared" si="191"/>
        <v>0</v>
      </c>
      <c r="V416" s="14">
        <f t="shared" si="191"/>
        <v>0</v>
      </c>
      <c r="W416" s="14">
        <f t="shared" si="191"/>
        <v>0</v>
      </c>
      <c r="X416" s="14">
        <f t="shared" si="191"/>
        <v>0</v>
      </c>
      <c r="Y416" s="14">
        <f t="shared" si="191"/>
        <v>0</v>
      </c>
      <c r="Z416" s="14">
        <f t="shared" si="191"/>
        <v>50</v>
      </c>
      <c r="AA416" s="14">
        <f t="shared" si="191"/>
        <v>0</v>
      </c>
      <c r="AB416" s="14">
        <f t="shared" si="191"/>
        <v>0</v>
      </c>
      <c r="AC416" s="14">
        <f t="shared" si="191"/>
        <v>0</v>
      </c>
      <c r="AD416" s="14">
        <f t="shared" si="191"/>
        <v>0</v>
      </c>
      <c r="AE416" s="14">
        <f t="shared" si="191"/>
        <v>50</v>
      </c>
      <c r="AF416" s="14">
        <f t="shared" si="191"/>
        <v>4.86</v>
      </c>
      <c r="AG416" s="14">
        <f t="shared" si="191"/>
        <v>193</v>
      </c>
      <c r="AH416" s="29">
        <v>50</v>
      </c>
      <c r="AI416" s="29">
        <v>4.86</v>
      </c>
      <c r="AJ416" s="29">
        <v>193</v>
      </c>
      <c r="AK416" s="29">
        <f t="shared" si="191"/>
        <v>0</v>
      </c>
      <c r="AL416" s="29">
        <f t="shared" si="191"/>
        <v>0</v>
      </c>
      <c r="AM416" s="29">
        <f t="shared" si="191"/>
        <v>0</v>
      </c>
      <c r="AN416" s="29">
        <f t="shared" si="191"/>
        <v>0</v>
      </c>
      <c r="AO416" s="29">
        <f t="shared" si="191"/>
        <v>6.57931</v>
      </c>
      <c r="AP416" s="29">
        <f t="shared" si="191"/>
        <v>0</v>
      </c>
      <c r="AQ416" s="29">
        <f t="shared" si="191"/>
        <v>0</v>
      </c>
      <c r="AR416" s="29">
        <f t="shared" si="191"/>
        <v>0</v>
      </c>
      <c r="AS416" s="29">
        <f t="shared" si="191"/>
        <v>0</v>
      </c>
      <c r="AT416" s="29">
        <f t="shared" si="191"/>
        <v>0</v>
      </c>
      <c r="AU416" s="29">
        <f t="shared" si="191"/>
        <v>0</v>
      </c>
      <c r="AV416" s="29">
        <f t="shared" si="191"/>
        <v>0</v>
      </c>
      <c r="AW416" s="29">
        <f t="shared" si="191"/>
        <v>0</v>
      </c>
      <c r="AX416" s="29">
        <f t="shared" si="191"/>
        <v>219</v>
      </c>
      <c r="AY416" s="29">
        <f t="shared" si="191"/>
        <v>219</v>
      </c>
    </row>
    <row r="417" spans="1:51" ht="13.5" customHeight="1">
      <c r="A417" s="30" t="s">
        <v>763</v>
      </c>
      <c r="B417" s="30"/>
      <c r="C417" s="30"/>
      <c r="D417" s="5" t="s">
        <v>762</v>
      </c>
      <c r="E417" s="5">
        <v>810</v>
      </c>
      <c r="F417" s="14">
        <v>810</v>
      </c>
      <c r="G417" s="14">
        <f>SUM(H417:L417)</f>
        <v>85.5669</v>
      </c>
      <c r="H417" s="14">
        <v>42.531</v>
      </c>
      <c r="I417" s="14">
        <v>41.9809</v>
      </c>
      <c r="J417" s="14">
        <v>0</v>
      </c>
      <c r="K417" s="14">
        <v>0</v>
      </c>
      <c r="L417" s="14">
        <v>1.055</v>
      </c>
      <c r="M417" s="14">
        <f>SUM(N417:AG417)</f>
        <v>497.86</v>
      </c>
      <c r="N417" s="14">
        <v>50</v>
      </c>
      <c r="O417" s="14">
        <v>0</v>
      </c>
      <c r="P417" s="14">
        <v>0</v>
      </c>
      <c r="Q417" s="14">
        <v>20</v>
      </c>
      <c r="R417" s="14">
        <v>80</v>
      </c>
      <c r="S417" s="14">
        <v>0</v>
      </c>
      <c r="T417" s="14">
        <v>50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50</v>
      </c>
      <c r="AA417" s="14">
        <v>0</v>
      </c>
      <c r="AB417" s="14">
        <v>0</v>
      </c>
      <c r="AC417" s="14">
        <v>0</v>
      </c>
      <c r="AD417" s="14">
        <v>0</v>
      </c>
      <c r="AE417" s="14">
        <v>50</v>
      </c>
      <c r="AF417" s="14">
        <v>4.86</v>
      </c>
      <c r="AG417" s="14">
        <v>193</v>
      </c>
      <c r="AH417" s="29">
        <v>50</v>
      </c>
      <c r="AI417" s="29">
        <v>4.86</v>
      </c>
      <c r="AJ417" s="29">
        <v>193</v>
      </c>
      <c r="AK417" s="29">
        <v>0</v>
      </c>
      <c r="AL417" s="29">
        <v>0</v>
      </c>
      <c r="AM417" s="29">
        <v>0</v>
      </c>
      <c r="AN417" s="29">
        <v>0</v>
      </c>
      <c r="AO417" s="29">
        <v>6.57931</v>
      </c>
      <c r="AP417" s="29">
        <v>0</v>
      </c>
      <c r="AQ417" s="29">
        <f>SUM(AR417:AR417)</f>
        <v>0</v>
      </c>
      <c r="AR417" s="29">
        <v>0</v>
      </c>
      <c r="AS417" s="29">
        <f>SUM(AT417)</f>
        <v>0</v>
      </c>
      <c r="AT417" s="29">
        <v>0</v>
      </c>
      <c r="AU417" s="29">
        <f>SUM(AV417:AW417)</f>
        <v>0</v>
      </c>
      <c r="AV417" s="29"/>
      <c r="AW417" s="29">
        <v>0</v>
      </c>
      <c r="AX417" s="29">
        <f>SUM(AY417:AY417)</f>
        <v>219</v>
      </c>
      <c r="AY417" s="29">
        <v>219</v>
      </c>
    </row>
    <row r="418" spans="1:51" ht="13.5" customHeight="1">
      <c r="A418" s="30" t="s">
        <v>764</v>
      </c>
      <c r="B418" s="30"/>
      <c r="C418" s="30"/>
      <c r="D418" s="5" t="s">
        <v>765</v>
      </c>
      <c r="E418" s="5">
        <v>3</v>
      </c>
      <c r="F418" s="14">
        <v>3</v>
      </c>
      <c r="G418" s="14">
        <f>SUM(H418:L418)</f>
        <v>0</v>
      </c>
      <c r="H418" s="14">
        <v>0</v>
      </c>
      <c r="I418" s="14">
        <v>0</v>
      </c>
      <c r="J418" s="14">
        <v>0</v>
      </c>
      <c r="K418" s="14">
        <v>0</v>
      </c>
      <c r="L418" s="14">
        <v>0</v>
      </c>
      <c r="M418" s="14">
        <f>SUM(N418:AG418)</f>
        <v>3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0</v>
      </c>
      <c r="AG418" s="14">
        <v>3</v>
      </c>
      <c r="AH418" s="29">
        <v>0</v>
      </c>
      <c r="AI418" s="29">
        <v>0</v>
      </c>
      <c r="AJ418" s="29">
        <v>3</v>
      </c>
      <c r="AK418" s="29">
        <v>0</v>
      </c>
      <c r="AL418" s="29">
        <v>0</v>
      </c>
      <c r="AM418" s="29">
        <v>0</v>
      </c>
      <c r="AN418" s="29">
        <v>0</v>
      </c>
      <c r="AO418" s="29">
        <v>0</v>
      </c>
      <c r="AP418" s="29">
        <v>0</v>
      </c>
      <c r="AQ418" s="29">
        <f>SUM(AR418:AR418)</f>
        <v>0</v>
      </c>
      <c r="AR418" s="29">
        <v>0</v>
      </c>
      <c r="AS418" s="29">
        <f>SUM(AT418)</f>
        <v>0</v>
      </c>
      <c r="AT418" s="29">
        <v>0</v>
      </c>
      <c r="AU418" s="29">
        <f>SUM(AV418:AW418)</f>
        <v>0</v>
      </c>
      <c r="AV418" s="29"/>
      <c r="AW418" s="29">
        <v>0</v>
      </c>
      <c r="AX418" s="29">
        <f>SUM(AY418:AY418)</f>
        <v>0</v>
      </c>
      <c r="AY418" s="29">
        <v>0</v>
      </c>
    </row>
    <row r="419" spans="1:51" ht="13.5" customHeight="1">
      <c r="A419" s="30" t="s">
        <v>766</v>
      </c>
      <c r="B419" s="30"/>
      <c r="C419" s="30"/>
      <c r="D419" s="5" t="s">
        <v>765</v>
      </c>
      <c r="E419" s="5">
        <v>3</v>
      </c>
      <c r="F419" s="14">
        <v>3</v>
      </c>
      <c r="G419" s="14">
        <f>SUM(H419:L419)</f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f>SUM(N419:AG419)</f>
        <v>3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3</v>
      </c>
      <c r="AH419" s="29">
        <v>0</v>
      </c>
      <c r="AI419" s="29">
        <v>0</v>
      </c>
      <c r="AJ419" s="29">
        <v>3</v>
      </c>
      <c r="AK419" s="29">
        <v>0</v>
      </c>
      <c r="AL419" s="29">
        <v>0</v>
      </c>
      <c r="AM419" s="29">
        <v>0</v>
      </c>
      <c r="AN419" s="29">
        <v>0</v>
      </c>
      <c r="AO419" s="29">
        <v>0</v>
      </c>
      <c r="AP419" s="29">
        <v>0</v>
      </c>
      <c r="AQ419" s="29">
        <f>SUM(AR419:AR419)</f>
        <v>0</v>
      </c>
      <c r="AR419" s="29">
        <v>0</v>
      </c>
      <c r="AS419" s="29">
        <f>SUM(AT419)</f>
        <v>0</v>
      </c>
      <c r="AT419" s="29">
        <v>0</v>
      </c>
      <c r="AU419" s="29">
        <f>SUM(AV419:AW419)</f>
        <v>0</v>
      </c>
      <c r="AV419" s="29"/>
      <c r="AW419" s="29">
        <v>0</v>
      </c>
      <c r="AX419" s="29">
        <f>SUM(AY419:AY419)</f>
        <v>0</v>
      </c>
      <c r="AY419" s="29">
        <v>0</v>
      </c>
    </row>
    <row r="420" spans="1:51" ht="13.5" customHeight="1">
      <c r="A420" s="30" t="s">
        <v>767</v>
      </c>
      <c r="B420" s="30"/>
      <c r="C420" s="30"/>
      <c r="D420" s="5" t="s">
        <v>768</v>
      </c>
      <c r="E420" s="5">
        <v>97</v>
      </c>
      <c r="F420" s="14">
        <v>97</v>
      </c>
      <c r="G420" s="14">
        <f>SUM(H420:L420)</f>
        <v>42.2992</v>
      </c>
      <c r="H420" s="14">
        <v>25.6892</v>
      </c>
      <c r="I420" s="14">
        <v>15.5</v>
      </c>
      <c r="J420" s="14">
        <v>0</v>
      </c>
      <c r="K420" s="14">
        <v>1.11</v>
      </c>
      <c r="L420" s="14">
        <v>0</v>
      </c>
      <c r="M420" s="14">
        <f>SUM(N420:AG420)</f>
        <v>58.9996</v>
      </c>
      <c r="N420" s="14">
        <v>0.9996</v>
      </c>
      <c r="O420" s="14">
        <v>0</v>
      </c>
      <c r="P420" s="14">
        <v>0</v>
      </c>
      <c r="Q420" s="14">
        <v>0</v>
      </c>
      <c r="R420" s="14">
        <v>8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2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48</v>
      </c>
      <c r="AH420" s="29">
        <v>0</v>
      </c>
      <c r="AI420" s="29">
        <v>0</v>
      </c>
      <c r="AJ420" s="29">
        <v>48</v>
      </c>
      <c r="AK420" s="29">
        <v>0</v>
      </c>
      <c r="AL420" s="29">
        <v>0</v>
      </c>
      <c r="AM420" s="29">
        <v>0</v>
      </c>
      <c r="AN420" s="29">
        <v>0</v>
      </c>
      <c r="AO420" s="29">
        <v>3.5025199999999996</v>
      </c>
      <c r="AP420" s="29">
        <v>0</v>
      </c>
      <c r="AQ420" s="29">
        <f>SUM(AR420:AR420)</f>
        <v>0</v>
      </c>
      <c r="AR420" s="29">
        <v>0</v>
      </c>
      <c r="AS420" s="29">
        <f>SUM(AT420)</f>
        <v>0</v>
      </c>
      <c r="AT420" s="29">
        <v>0</v>
      </c>
      <c r="AU420" s="29">
        <f>SUM(AV420:AW420)</f>
        <v>0</v>
      </c>
      <c r="AV420" s="29"/>
      <c r="AW420" s="29">
        <v>0</v>
      </c>
      <c r="AX420" s="29">
        <f>SUM(AY420:AY420)</f>
        <v>0</v>
      </c>
      <c r="AY420" s="29">
        <v>0</v>
      </c>
    </row>
    <row r="421" spans="1:51" ht="13.5" customHeight="1">
      <c r="A421" s="30" t="s">
        <v>769</v>
      </c>
      <c r="B421" s="30"/>
      <c r="C421" s="30"/>
      <c r="D421" s="5" t="s">
        <v>768</v>
      </c>
      <c r="E421" s="5">
        <v>97</v>
      </c>
      <c r="F421" s="14">
        <v>97</v>
      </c>
      <c r="G421" s="14">
        <f>SUM(H421:L421)</f>
        <v>42.2992</v>
      </c>
      <c r="H421" s="14">
        <v>25.6892</v>
      </c>
      <c r="I421" s="14">
        <v>15.5</v>
      </c>
      <c r="J421" s="14">
        <v>0</v>
      </c>
      <c r="K421" s="14">
        <v>1.11</v>
      </c>
      <c r="L421" s="14">
        <v>0</v>
      </c>
      <c r="M421" s="14">
        <f>SUM(N421:AG421)</f>
        <v>58.9996</v>
      </c>
      <c r="N421" s="14">
        <v>0.9996</v>
      </c>
      <c r="O421" s="14">
        <v>0</v>
      </c>
      <c r="P421" s="14">
        <v>0</v>
      </c>
      <c r="Q421" s="14">
        <v>0</v>
      </c>
      <c r="R421" s="14">
        <v>8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2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48</v>
      </c>
      <c r="AH421" s="29">
        <v>0</v>
      </c>
      <c r="AI421" s="29">
        <v>0</v>
      </c>
      <c r="AJ421" s="29">
        <v>48</v>
      </c>
      <c r="AK421" s="29">
        <v>0</v>
      </c>
      <c r="AL421" s="29">
        <v>0</v>
      </c>
      <c r="AM421" s="29">
        <v>0</v>
      </c>
      <c r="AN421" s="29">
        <v>0</v>
      </c>
      <c r="AO421" s="29">
        <v>3.5025199999999996</v>
      </c>
      <c r="AP421" s="29">
        <v>0</v>
      </c>
      <c r="AQ421" s="29">
        <f>SUM(AR421:AR421)</f>
        <v>0</v>
      </c>
      <c r="AR421" s="29">
        <v>0</v>
      </c>
      <c r="AS421" s="29">
        <f>SUM(AT421)</f>
        <v>0</v>
      </c>
      <c r="AT421" s="29">
        <v>0</v>
      </c>
      <c r="AU421" s="29">
        <f>SUM(AV421:AW421)</f>
        <v>0</v>
      </c>
      <c r="AV421" s="29"/>
      <c r="AW421" s="29">
        <v>0</v>
      </c>
      <c r="AX421" s="29">
        <f>SUM(AY421:AY421)</f>
        <v>0</v>
      </c>
      <c r="AY421" s="29">
        <v>0</v>
      </c>
    </row>
    <row r="422" spans="1:51" ht="13.5" customHeight="1">
      <c r="A422" s="30" t="s">
        <v>770</v>
      </c>
      <c r="B422" s="30"/>
      <c r="C422" s="30"/>
      <c r="D422" s="5" t="s">
        <v>771</v>
      </c>
      <c r="E422" s="5">
        <v>22856.369938</v>
      </c>
      <c r="F422" s="14">
        <f aca="true" t="shared" si="192" ref="F422:AY422">SUM(F423,F438,F449,F455,F458)</f>
        <v>22856.369938</v>
      </c>
      <c r="G422" s="14">
        <f t="shared" si="192"/>
        <v>2352.3430470000008</v>
      </c>
      <c r="H422" s="14">
        <f t="shared" si="192"/>
        <v>945.516703</v>
      </c>
      <c r="I422" s="14">
        <f t="shared" si="192"/>
        <v>966.218911</v>
      </c>
      <c r="J422" s="14">
        <f t="shared" si="192"/>
        <v>72.2944</v>
      </c>
      <c r="K422" s="14">
        <f t="shared" si="192"/>
        <v>0.43633299999999997</v>
      </c>
      <c r="L422" s="14">
        <f t="shared" si="192"/>
        <v>367.8767</v>
      </c>
      <c r="M422" s="14">
        <f t="shared" si="192"/>
        <v>18809.538926</v>
      </c>
      <c r="N422" s="14">
        <f t="shared" si="192"/>
        <v>100</v>
      </c>
      <c r="O422" s="14">
        <f t="shared" si="192"/>
        <v>0</v>
      </c>
      <c r="P422" s="14">
        <f t="shared" si="192"/>
        <v>0</v>
      </c>
      <c r="Q422" s="14">
        <f t="shared" si="192"/>
        <v>50</v>
      </c>
      <c r="R422" s="14">
        <f t="shared" si="192"/>
        <v>150</v>
      </c>
      <c r="S422" s="14">
        <f t="shared" si="192"/>
        <v>0</v>
      </c>
      <c r="T422" s="14">
        <f t="shared" si="192"/>
        <v>0</v>
      </c>
      <c r="U422" s="14">
        <f t="shared" si="192"/>
        <v>0</v>
      </c>
      <c r="V422" s="14">
        <f t="shared" si="192"/>
        <v>0</v>
      </c>
      <c r="W422" s="14">
        <f t="shared" si="192"/>
        <v>0</v>
      </c>
      <c r="X422" s="14">
        <f t="shared" si="192"/>
        <v>2</v>
      </c>
      <c r="Y422" s="14">
        <f t="shared" si="192"/>
        <v>0</v>
      </c>
      <c r="Z422" s="14">
        <f t="shared" si="192"/>
        <v>30</v>
      </c>
      <c r="AA422" s="14">
        <f t="shared" si="192"/>
        <v>0</v>
      </c>
      <c r="AB422" s="14">
        <f t="shared" si="192"/>
        <v>0</v>
      </c>
      <c r="AC422" s="14">
        <f t="shared" si="192"/>
        <v>0</v>
      </c>
      <c r="AD422" s="14">
        <f t="shared" si="192"/>
        <v>0</v>
      </c>
      <c r="AE422" s="14">
        <f t="shared" si="192"/>
        <v>20</v>
      </c>
      <c r="AF422" s="14">
        <f t="shared" si="192"/>
        <v>93.28</v>
      </c>
      <c r="AG422" s="14">
        <f t="shared" si="192"/>
        <v>18364.258925999995</v>
      </c>
      <c r="AH422" s="29">
        <v>20</v>
      </c>
      <c r="AI422" s="29">
        <v>93.28</v>
      </c>
      <c r="AJ422" s="29">
        <v>18364.258925999995</v>
      </c>
      <c r="AK422" s="29">
        <f t="shared" si="192"/>
        <v>0</v>
      </c>
      <c r="AL422" s="29">
        <f t="shared" si="192"/>
        <v>0</v>
      </c>
      <c r="AM422" s="29">
        <f t="shared" si="192"/>
        <v>0</v>
      </c>
      <c r="AN422" s="29">
        <f t="shared" si="192"/>
        <v>0</v>
      </c>
      <c r="AO422" s="29">
        <f t="shared" si="192"/>
        <v>142.92697</v>
      </c>
      <c r="AP422" s="29">
        <f t="shared" si="192"/>
        <v>0</v>
      </c>
      <c r="AQ422" s="29">
        <f t="shared" si="192"/>
        <v>0</v>
      </c>
      <c r="AR422" s="29">
        <f t="shared" si="192"/>
        <v>0</v>
      </c>
      <c r="AS422" s="29">
        <f t="shared" si="192"/>
        <v>1546.678537</v>
      </c>
      <c r="AT422" s="29">
        <f t="shared" si="192"/>
        <v>1546.678537</v>
      </c>
      <c r="AU422" s="29">
        <f t="shared" si="192"/>
        <v>0</v>
      </c>
      <c r="AV422" s="29">
        <f t="shared" si="192"/>
        <v>0</v>
      </c>
      <c r="AW422" s="29">
        <f t="shared" si="192"/>
        <v>0</v>
      </c>
      <c r="AX422" s="29">
        <f t="shared" si="192"/>
        <v>5</v>
      </c>
      <c r="AY422" s="29">
        <f t="shared" si="192"/>
        <v>5</v>
      </c>
    </row>
    <row r="423" spans="1:51" ht="13.5" customHeight="1">
      <c r="A423" s="30" t="s">
        <v>772</v>
      </c>
      <c r="B423" s="30"/>
      <c r="C423" s="30"/>
      <c r="D423" s="5" t="s">
        <v>773</v>
      </c>
      <c r="E423" s="5">
        <v>15943.521746999999</v>
      </c>
      <c r="F423" s="14">
        <f aca="true" t="shared" si="193" ref="F423:AY423">SUM(F424:F437)</f>
        <v>15943.521746999999</v>
      </c>
      <c r="G423" s="14">
        <f t="shared" si="193"/>
        <v>1488.7325730000002</v>
      </c>
      <c r="H423" s="14">
        <f t="shared" si="193"/>
        <v>543.954062</v>
      </c>
      <c r="I423" s="14">
        <f t="shared" si="193"/>
        <v>592.213911</v>
      </c>
      <c r="J423" s="14">
        <f t="shared" si="193"/>
        <v>47.7919</v>
      </c>
      <c r="K423" s="14">
        <f t="shared" si="193"/>
        <v>0</v>
      </c>
      <c r="L423" s="14">
        <f t="shared" si="193"/>
        <v>304.77270000000004</v>
      </c>
      <c r="M423" s="14">
        <f t="shared" si="193"/>
        <v>14185.088726</v>
      </c>
      <c r="N423" s="14">
        <f t="shared" si="193"/>
        <v>100</v>
      </c>
      <c r="O423" s="14">
        <f t="shared" si="193"/>
        <v>0</v>
      </c>
      <c r="P423" s="14">
        <f t="shared" si="193"/>
        <v>0</v>
      </c>
      <c r="Q423" s="14">
        <f t="shared" si="193"/>
        <v>50</v>
      </c>
      <c r="R423" s="14">
        <f t="shared" si="193"/>
        <v>150</v>
      </c>
      <c r="S423" s="14">
        <f t="shared" si="193"/>
        <v>0</v>
      </c>
      <c r="T423" s="14">
        <f t="shared" si="193"/>
        <v>0</v>
      </c>
      <c r="U423" s="14">
        <f t="shared" si="193"/>
        <v>0</v>
      </c>
      <c r="V423" s="14">
        <f t="shared" si="193"/>
        <v>0</v>
      </c>
      <c r="W423" s="14">
        <f t="shared" si="193"/>
        <v>0</v>
      </c>
      <c r="X423" s="14">
        <f t="shared" si="193"/>
        <v>2</v>
      </c>
      <c r="Y423" s="14">
        <f t="shared" si="193"/>
        <v>0</v>
      </c>
      <c r="Z423" s="14">
        <f t="shared" si="193"/>
        <v>30</v>
      </c>
      <c r="AA423" s="14">
        <f t="shared" si="193"/>
        <v>0</v>
      </c>
      <c r="AB423" s="14">
        <f t="shared" si="193"/>
        <v>0</v>
      </c>
      <c r="AC423" s="14">
        <f t="shared" si="193"/>
        <v>0</v>
      </c>
      <c r="AD423" s="14">
        <f t="shared" si="193"/>
        <v>0</v>
      </c>
      <c r="AE423" s="14">
        <f t="shared" si="193"/>
        <v>20</v>
      </c>
      <c r="AF423" s="14">
        <f t="shared" si="193"/>
        <v>52.9</v>
      </c>
      <c r="AG423" s="14">
        <f t="shared" si="193"/>
        <v>13780.188725999998</v>
      </c>
      <c r="AH423" s="29">
        <v>20</v>
      </c>
      <c r="AI423" s="29">
        <v>52.9</v>
      </c>
      <c r="AJ423" s="29">
        <v>13780.188725999998</v>
      </c>
      <c r="AK423" s="29">
        <f t="shared" si="193"/>
        <v>0</v>
      </c>
      <c r="AL423" s="29">
        <f t="shared" si="193"/>
        <v>0</v>
      </c>
      <c r="AM423" s="29">
        <f t="shared" si="193"/>
        <v>0</v>
      </c>
      <c r="AN423" s="29">
        <f t="shared" si="193"/>
        <v>0</v>
      </c>
      <c r="AO423" s="29">
        <f t="shared" si="193"/>
        <v>92.17399</v>
      </c>
      <c r="AP423" s="29">
        <f t="shared" si="193"/>
        <v>0</v>
      </c>
      <c r="AQ423" s="29">
        <f t="shared" si="193"/>
        <v>0</v>
      </c>
      <c r="AR423" s="29">
        <f t="shared" si="193"/>
        <v>0</v>
      </c>
      <c r="AS423" s="29">
        <f t="shared" si="193"/>
        <v>172.844</v>
      </c>
      <c r="AT423" s="29">
        <f t="shared" si="193"/>
        <v>172.844</v>
      </c>
      <c r="AU423" s="29">
        <f t="shared" si="193"/>
        <v>0</v>
      </c>
      <c r="AV423" s="29">
        <f t="shared" si="193"/>
        <v>0</v>
      </c>
      <c r="AW423" s="29">
        <f t="shared" si="193"/>
        <v>0</v>
      </c>
      <c r="AX423" s="29">
        <f t="shared" si="193"/>
        <v>5</v>
      </c>
      <c r="AY423" s="29">
        <f t="shared" si="193"/>
        <v>5</v>
      </c>
    </row>
    <row r="424" spans="1:51" ht="13.5" customHeight="1">
      <c r="A424" s="30" t="s">
        <v>774</v>
      </c>
      <c r="B424" s="30"/>
      <c r="C424" s="30"/>
      <c r="D424" s="5" t="s">
        <v>40</v>
      </c>
      <c r="E424" s="5">
        <v>1623.458163</v>
      </c>
      <c r="F424" s="14">
        <v>1623.458163</v>
      </c>
      <c r="G424" s="14">
        <f aca="true" t="shared" si="194" ref="G424:G474">SUM(H424:L424)</f>
        <v>1339.6491730000002</v>
      </c>
      <c r="H424" s="14">
        <v>476.396362</v>
      </c>
      <c r="I424" s="14">
        <v>552.522411</v>
      </c>
      <c r="J424" s="14">
        <v>28.8958</v>
      </c>
      <c r="K424" s="14">
        <v>0</v>
      </c>
      <c r="L424" s="14">
        <v>281.8346</v>
      </c>
      <c r="M424" s="14">
        <f aca="true" t="shared" si="195" ref="M424:M474">SUM(N424:AG424)</f>
        <v>191.63500000000002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0</v>
      </c>
      <c r="AD424" s="14">
        <v>0</v>
      </c>
      <c r="AE424" s="14">
        <v>0</v>
      </c>
      <c r="AF424" s="14">
        <v>52.9</v>
      </c>
      <c r="AG424" s="14">
        <v>138.735</v>
      </c>
      <c r="AH424" s="29">
        <v>0</v>
      </c>
      <c r="AI424" s="29">
        <v>52.9</v>
      </c>
      <c r="AJ424" s="29">
        <v>138.735</v>
      </c>
      <c r="AK424" s="29">
        <v>0</v>
      </c>
      <c r="AL424" s="29">
        <v>0</v>
      </c>
      <c r="AM424" s="29">
        <v>0</v>
      </c>
      <c r="AN424" s="29">
        <v>0</v>
      </c>
      <c r="AO424" s="29">
        <v>92.17399</v>
      </c>
      <c r="AP424" s="29">
        <v>0</v>
      </c>
      <c r="AQ424" s="29">
        <f aca="true" t="shared" si="196" ref="AQ424:AQ474">SUM(AR424:AR424)</f>
        <v>0</v>
      </c>
      <c r="AR424" s="29">
        <v>0</v>
      </c>
      <c r="AS424" s="29">
        <f aca="true" t="shared" si="197" ref="AS424:AS474">SUM(AT424)</f>
        <v>0</v>
      </c>
      <c r="AT424" s="29">
        <v>0</v>
      </c>
      <c r="AU424" s="29">
        <f aca="true" t="shared" si="198" ref="AU424:AU474">SUM(AV424:AW424)</f>
        <v>0</v>
      </c>
      <c r="AV424" s="29"/>
      <c r="AW424" s="29">
        <v>0</v>
      </c>
      <c r="AX424" s="29">
        <f aca="true" t="shared" si="199" ref="AX424:AX474">SUM(AY424:AY424)</f>
        <v>0</v>
      </c>
      <c r="AY424" s="29">
        <v>0</v>
      </c>
    </row>
    <row r="425" spans="1:51" ht="13.5" customHeight="1">
      <c r="A425" s="30" t="s">
        <v>775</v>
      </c>
      <c r="B425" s="30"/>
      <c r="C425" s="30"/>
      <c r="D425" s="5" t="s">
        <v>79</v>
      </c>
      <c r="E425" s="5">
        <v>174.3234</v>
      </c>
      <c r="F425" s="14">
        <v>174.3234</v>
      </c>
      <c r="G425" s="14">
        <f t="shared" si="194"/>
        <v>149.0834</v>
      </c>
      <c r="H425" s="14">
        <v>67.5577</v>
      </c>
      <c r="I425" s="14">
        <v>39.6915</v>
      </c>
      <c r="J425" s="14">
        <v>18.8961</v>
      </c>
      <c r="K425" s="14">
        <v>0</v>
      </c>
      <c r="L425" s="14">
        <v>22.9381</v>
      </c>
      <c r="M425" s="14">
        <f t="shared" si="195"/>
        <v>25.24</v>
      </c>
      <c r="N425" s="14">
        <v>0</v>
      </c>
      <c r="O425" s="14">
        <v>0</v>
      </c>
      <c r="P425" s="14">
        <v>0</v>
      </c>
      <c r="Q425" s="14">
        <v>0</v>
      </c>
      <c r="R425" s="14">
        <v>0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0</v>
      </c>
      <c r="AD425" s="14">
        <v>0</v>
      </c>
      <c r="AE425" s="14">
        <v>0</v>
      </c>
      <c r="AF425" s="14">
        <v>0</v>
      </c>
      <c r="AG425" s="14">
        <v>25.24</v>
      </c>
      <c r="AH425" s="29">
        <v>0</v>
      </c>
      <c r="AI425" s="29">
        <v>0</v>
      </c>
      <c r="AJ425" s="29">
        <v>25.24</v>
      </c>
      <c r="AK425" s="29">
        <v>0</v>
      </c>
      <c r="AL425" s="29">
        <v>0</v>
      </c>
      <c r="AM425" s="29">
        <v>0</v>
      </c>
      <c r="AN425" s="29">
        <v>0</v>
      </c>
      <c r="AO425" s="29">
        <v>0</v>
      </c>
      <c r="AP425" s="29">
        <v>0</v>
      </c>
      <c r="AQ425" s="29">
        <f t="shared" si="196"/>
        <v>0</v>
      </c>
      <c r="AR425" s="29">
        <v>0</v>
      </c>
      <c r="AS425" s="29">
        <f t="shared" si="197"/>
        <v>0</v>
      </c>
      <c r="AT425" s="29">
        <v>0</v>
      </c>
      <c r="AU425" s="29">
        <f t="shared" si="198"/>
        <v>0</v>
      </c>
      <c r="AV425" s="29"/>
      <c r="AW425" s="29">
        <v>0</v>
      </c>
      <c r="AX425" s="29">
        <f t="shared" si="199"/>
        <v>0</v>
      </c>
      <c r="AY425" s="29">
        <v>0</v>
      </c>
    </row>
    <row r="426" spans="1:51" ht="13.5" customHeight="1">
      <c r="A426" s="30" t="s">
        <v>776</v>
      </c>
      <c r="B426" s="30"/>
      <c r="C426" s="30"/>
      <c r="D426" s="5" t="s">
        <v>777</v>
      </c>
      <c r="E426" s="5">
        <v>256.706005</v>
      </c>
      <c r="F426" s="14">
        <v>256.706005</v>
      </c>
      <c r="G426" s="14">
        <f t="shared" si="194"/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f t="shared" si="195"/>
        <v>256.706005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2</v>
      </c>
      <c r="Y426" s="14">
        <v>0</v>
      </c>
      <c r="Z426" s="14">
        <v>0</v>
      </c>
      <c r="AA426" s="14">
        <v>0</v>
      </c>
      <c r="AB426" s="14">
        <v>0</v>
      </c>
      <c r="AC426" s="14">
        <v>0</v>
      </c>
      <c r="AD426" s="14">
        <v>0</v>
      </c>
      <c r="AE426" s="14">
        <v>0</v>
      </c>
      <c r="AF426" s="14">
        <v>0</v>
      </c>
      <c r="AG426" s="14">
        <v>254.70600499999998</v>
      </c>
      <c r="AH426" s="29">
        <v>0</v>
      </c>
      <c r="AI426" s="29">
        <v>0</v>
      </c>
      <c r="AJ426" s="29">
        <v>254.70600499999998</v>
      </c>
      <c r="AK426" s="29">
        <v>0</v>
      </c>
      <c r="AL426" s="29">
        <v>0</v>
      </c>
      <c r="AM426" s="29">
        <v>0</v>
      </c>
      <c r="AN426" s="29">
        <v>0</v>
      </c>
      <c r="AO426" s="29">
        <v>0</v>
      </c>
      <c r="AP426" s="29">
        <v>0</v>
      </c>
      <c r="AQ426" s="29">
        <f t="shared" si="196"/>
        <v>0</v>
      </c>
      <c r="AR426" s="29">
        <v>0</v>
      </c>
      <c r="AS426" s="29">
        <f t="shared" si="197"/>
        <v>0</v>
      </c>
      <c r="AT426" s="29">
        <v>0</v>
      </c>
      <c r="AU426" s="29">
        <f t="shared" si="198"/>
        <v>0</v>
      </c>
      <c r="AV426" s="29"/>
      <c r="AW426" s="29">
        <v>0</v>
      </c>
      <c r="AX426" s="29">
        <f t="shared" si="199"/>
        <v>0</v>
      </c>
      <c r="AY426" s="29">
        <v>0</v>
      </c>
    </row>
    <row r="427" spans="1:51" ht="13.5" customHeight="1">
      <c r="A427" s="30" t="s">
        <v>778</v>
      </c>
      <c r="B427" s="30"/>
      <c r="C427" s="30"/>
      <c r="D427" s="5" t="s">
        <v>779</v>
      </c>
      <c r="E427" s="5">
        <v>224.738373</v>
      </c>
      <c r="F427" s="14">
        <v>224.738373</v>
      </c>
      <c r="G427" s="14">
        <f t="shared" si="194"/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f t="shared" si="195"/>
        <v>224.738373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4">
        <v>0</v>
      </c>
      <c r="Z427" s="14">
        <v>0</v>
      </c>
      <c r="AA427" s="14">
        <v>0</v>
      </c>
      <c r="AB427" s="14">
        <v>0</v>
      </c>
      <c r="AC427" s="14">
        <v>0</v>
      </c>
      <c r="AD427" s="14">
        <v>0</v>
      </c>
      <c r="AE427" s="14">
        <v>0</v>
      </c>
      <c r="AF427" s="14">
        <v>0</v>
      </c>
      <c r="AG427" s="14">
        <v>224.738373</v>
      </c>
      <c r="AH427" s="29">
        <v>0</v>
      </c>
      <c r="AI427" s="29">
        <v>0</v>
      </c>
      <c r="AJ427" s="29">
        <v>224.738373</v>
      </c>
      <c r="AK427" s="29">
        <v>0</v>
      </c>
      <c r="AL427" s="29">
        <v>0</v>
      </c>
      <c r="AM427" s="29">
        <v>0</v>
      </c>
      <c r="AN427" s="29">
        <v>0</v>
      </c>
      <c r="AO427" s="29">
        <v>0</v>
      </c>
      <c r="AP427" s="29">
        <v>0</v>
      </c>
      <c r="AQ427" s="29">
        <f t="shared" si="196"/>
        <v>0</v>
      </c>
      <c r="AR427" s="29">
        <v>0</v>
      </c>
      <c r="AS427" s="29">
        <f t="shared" si="197"/>
        <v>0</v>
      </c>
      <c r="AT427" s="29">
        <v>0</v>
      </c>
      <c r="AU427" s="29">
        <f t="shared" si="198"/>
        <v>0</v>
      </c>
      <c r="AV427" s="29"/>
      <c r="AW427" s="29">
        <v>0</v>
      </c>
      <c r="AX427" s="29">
        <f t="shared" si="199"/>
        <v>0</v>
      </c>
      <c r="AY427" s="29">
        <v>0</v>
      </c>
    </row>
    <row r="428" spans="1:51" ht="13.5" customHeight="1">
      <c r="A428" s="30" t="s">
        <v>780</v>
      </c>
      <c r="B428" s="30"/>
      <c r="C428" s="30"/>
      <c r="D428" s="5" t="s">
        <v>781</v>
      </c>
      <c r="E428" s="5">
        <v>292.71928199999996</v>
      </c>
      <c r="F428" s="14">
        <v>292.71928199999996</v>
      </c>
      <c r="G428" s="14">
        <f t="shared" si="194"/>
        <v>0</v>
      </c>
      <c r="H428" s="14">
        <v>0</v>
      </c>
      <c r="I428" s="14">
        <v>0</v>
      </c>
      <c r="J428" s="14">
        <v>0</v>
      </c>
      <c r="K428" s="14">
        <v>0</v>
      </c>
      <c r="L428" s="14">
        <v>0</v>
      </c>
      <c r="M428" s="14">
        <f t="shared" si="195"/>
        <v>232.87528199999997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232.87528199999997</v>
      </c>
      <c r="AH428" s="29">
        <v>0</v>
      </c>
      <c r="AI428" s="29">
        <v>0</v>
      </c>
      <c r="AJ428" s="29">
        <v>232.87528199999997</v>
      </c>
      <c r="AK428" s="29">
        <v>0</v>
      </c>
      <c r="AL428" s="29">
        <v>0</v>
      </c>
      <c r="AM428" s="29">
        <v>0</v>
      </c>
      <c r="AN428" s="29">
        <v>0</v>
      </c>
      <c r="AO428" s="29">
        <v>0</v>
      </c>
      <c r="AP428" s="29">
        <v>0</v>
      </c>
      <c r="AQ428" s="29">
        <f t="shared" si="196"/>
        <v>0</v>
      </c>
      <c r="AR428" s="29">
        <v>0</v>
      </c>
      <c r="AS428" s="29">
        <f t="shared" si="197"/>
        <v>59.844</v>
      </c>
      <c r="AT428" s="29">
        <v>59.844</v>
      </c>
      <c r="AU428" s="29">
        <f t="shared" si="198"/>
        <v>0</v>
      </c>
      <c r="AV428" s="29"/>
      <c r="AW428" s="29">
        <v>0</v>
      </c>
      <c r="AX428" s="29">
        <f t="shared" si="199"/>
        <v>0</v>
      </c>
      <c r="AY428" s="29">
        <v>0</v>
      </c>
    </row>
    <row r="429" spans="1:51" ht="13.5" customHeight="1">
      <c r="A429" s="30" t="s">
        <v>782</v>
      </c>
      <c r="B429" s="30"/>
      <c r="C429" s="30"/>
      <c r="D429" s="5" t="s">
        <v>783</v>
      </c>
      <c r="E429" s="5">
        <v>32.3603</v>
      </c>
      <c r="F429" s="14">
        <v>32.3603</v>
      </c>
      <c r="G429" s="14">
        <f t="shared" si="194"/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f t="shared" si="195"/>
        <v>32.3603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4">
        <v>0</v>
      </c>
      <c r="Z429" s="14">
        <v>0</v>
      </c>
      <c r="AA429" s="14">
        <v>0</v>
      </c>
      <c r="AB429" s="14">
        <v>0</v>
      </c>
      <c r="AC429" s="14">
        <v>0</v>
      </c>
      <c r="AD429" s="14">
        <v>0</v>
      </c>
      <c r="AE429" s="14">
        <v>0</v>
      </c>
      <c r="AF429" s="14">
        <v>0</v>
      </c>
      <c r="AG429" s="14">
        <v>32.3603</v>
      </c>
      <c r="AH429" s="29">
        <v>0</v>
      </c>
      <c r="AI429" s="29">
        <v>0</v>
      </c>
      <c r="AJ429" s="29">
        <v>32.3603</v>
      </c>
      <c r="AK429" s="29">
        <v>0</v>
      </c>
      <c r="AL429" s="29">
        <v>0</v>
      </c>
      <c r="AM429" s="29">
        <v>0</v>
      </c>
      <c r="AN429" s="29">
        <v>0</v>
      </c>
      <c r="AO429" s="29">
        <v>0</v>
      </c>
      <c r="AP429" s="29">
        <v>0</v>
      </c>
      <c r="AQ429" s="29">
        <f t="shared" si="196"/>
        <v>0</v>
      </c>
      <c r="AR429" s="29">
        <v>0</v>
      </c>
      <c r="AS429" s="29">
        <f t="shared" si="197"/>
        <v>0</v>
      </c>
      <c r="AT429" s="29">
        <v>0</v>
      </c>
      <c r="AU429" s="29">
        <f t="shared" si="198"/>
        <v>0</v>
      </c>
      <c r="AV429" s="29"/>
      <c r="AW429" s="29">
        <v>0</v>
      </c>
      <c r="AX429" s="29">
        <f t="shared" si="199"/>
        <v>0</v>
      </c>
      <c r="AY429" s="29">
        <v>0</v>
      </c>
    </row>
    <row r="430" spans="1:51" ht="13.5" customHeight="1">
      <c r="A430" s="30" t="s">
        <v>784</v>
      </c>
      <c r="B430" s="30"/>
      <c r="C430" s="30"/>
      <c r="D430" s="5" t="s">
        <v>785</v>
      </c>
      <c r="E430" s="5">
        <v>2924.4964410000002</v>
      </c>
      <c r="F430" s="14">
        <v>2924.4964410000002</v>
      </c>
      <c r="G430" s="14">
        <f t="shared" si="194"/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f t="shared" si="195"/>
        <v>2924.4964410000002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4">
        <v>0</v>
      </c>
      <c r="Z430" s="14">
        <v>0</v>
      </c>
      <c r="AA430" s="14">
        <v>0</v>
      </c>
      <c r="AB430" s="14">
        <v>0</v>
      </c>
      <c r="AC430" s="14">
        <v>0</v>
      </c>
      <c r="AD430" s="14">
        <v>0</v>
      </c>
      <c r="AE430" s="14">
        <v>0</v>
      </c>
      <c r="AF430" s="14">
        <v>0</v>
      </c>
      <c r="AG430" s="14">
        <v>2924.4964410000002</v>
      </c>
      <c r="AH430" s="29">
        <v>0</v>
      </c>
      <c r="AI430" s="29">
        <v>0</v>
      </c>
      <c r="AJ430" s="29">
        <v>2924.4964410000002</v>
      </c>
      <c r="AK430" s="29">
        <v>0</v>
      </c>
      <c r="AL430" s="29">
        <v>0</v>
      </c>
      <c r="AM430" s="29">
        <v>0</v>
      </c>
      <c r="AN430" s="29">
        <v>0</v>
      </c>
      <c r="AO430" s="29">
        <v>0</v>
      </c>
      <c r="AP430" s="29">
        <v>0</v>
      </c>
      <c r="AQ430" s="29">
        <f t="shared" si="196"/>
        <v>0</v>
      </c>
      <c r="AR430" s="29">
        <v>0</v>
      </c>
      <c r="AS430" s="29">
        <f t="shared" si="197"/>
        <v>0</v>
      </c>
      <c r="AT430" s="29">
        <v>0</v>
      </c>
      <c r="AU430" s="29">
        <f t="shared" si="198"/>
        <v>0</v>
      </c>
      <c r="AV430" s="29"/>
      <c r="AW430" s="29">
        <v>0</v>
      </c>
      <c r="AX430" s="29">
        <f t="shared" si="199"/>
        <v>0</v>
      </c>
      <c r="AY430" s="29">
        <v>0</v>
      </c>
    </row>
    <row r="431" spans="1:51" ht="13.5" customHeight="1">
      <c r="A431" s="30" t="s">
        <v>786</v>
      </c>
      <c r="B431" s="30"/>
      <c r="C431" s="30"/>
      <c r="D431" s="5" t="s">
        <v>787</v>
      </c>
      <c r="E431" s="5">
        <v>187.1839</v>
      </c>
      <c r="F431" s="14">
        <v>187.1839</v>
      </c>
      <c r="G431" s="14">
        <f t="shared" si="194"/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f t="shared" si="195"/>
        <v>187.1839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4">
        <v>0</v>
      </c>
      <c r="Z431" s="14">
        <v>0</v>
      </c>
      <c r="AA431" s="14">
        <v>0</v>
      </c>
      <c r="AB431" s="14">
        <v>0</v>
      </c>
      <c r="AC431" s="14">
        <v>0</v>
      </c>
      <c r="AD431" s="14">
        <v>0</v>
      </c>
      <c r="AE431" s="14">
        <v>0</v>
      </c>
      <c r="AF431" s="14">
        <v>0</v>
      </c>
      <c r="AG431" s="14">
        <v>187.1839</v>
      </c>
      <c r="AH431" s="29">
        <v>0</v>
      </c>
      <c r="AI431" s="29">
        <v>0</v>
      </c>
      <c r="AJ431" s="29">
        <v>187.1839</v>
      </c>
      <c r="AK431" s="29">
        <v>0</v>
      </c>
      <c r="AL431" s="29">
        <v>0</v>
      </c>
      <c r="AM431" s="29">
        <v>0</v>
      </c>
      <c r="AN431" s="29">
        <v>0</v>
      </c>
      <c r="AO431" s="29">
        <v>0</v>
      </c>
      <c r="AP431" s="29">
        <v>0</v>
      </c>
      <c r="AQ431" s="29">
        <f t="shared" si="196"/>
        <v>0</v>
      </c>
      <c r="AR431" s="29">
        <v>0</v>
      </c>
      <c r="AS431" s="29">
        <f t="shared" si="197"/>
        <v>0</v>
      </c>
      <c r="AT431" s="29">
        <v>0</v>
      </c>
      <c r="AU431" s="29">
        <f t="shared" si="198"/>
        <v>0</v>
      </c>
      <c r="AV431" s="29"/>
      <c r="AW431" s="29">
        <v>0</v>
      </c>
      <c r="AX431" s="29">
        <f t="shared" si="199"/>
        <v>0</v>
      </c>
      <c r="AY431" s="29">
        <v>0</v>
      </c>
    </row>
    <row r="432" spans="1:51" ht="13.5" customHeight="1">
      <c r="A432" s="30" t="s">
        <v>788</v>
      </c>
      <c r="B432" s="30"/>
      <c r="C432" s="30"/>
      <c r="D432" s="5" t="s">
        <v>789</v>
      </c>
      <c r="E432" s="5">
        <v>186.5</v>
      </c>
      <c r="F432" s="14">
        <v>186.5</v>
      </c>
      <c r="G432" s="14">
        <f t="shared" si="194"/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f t="shared" si="195"/>
        <v>186.5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186.5</v>
      </c>
      <c r="AH432" s="29">
        <v>0</v>
      </c>
      <c r="AI432" s="29">
        <v>0</v>
      </c>
      <c r="AJ432" s="29">
        <v>186.5</v>
      </c>
      <c r="AK432" s="29">
        <v>0</v>
      </c>
      <c r="AL432" s="29">
        <v>0</v>
      </c>
      <c r="AM432" s="29">
        <v>0</v>
      </c>
      <c r="AN432" s="29">
        <v>0</v>
      </c>
      <c r="AO432" s="29">
        <v>0</v>
      </c>
      <c r="AP432" s="29">
        <v>0</v>
      </c>
      <c r="AQ432" s="29">
        <f t="shared" si="196"/>
        <v>0</v>
      </c>
      <c r="AR432" s="29">
        <v>0</v>
      </c>
      <c r="AS432" s="29">
        <f t="shared" si="197"/>
        <v>0</v>
      </c>
      <c r="AT432" s="29">
        <v>0</v>
      </c>
      <c r="AU432" s="29">
        <f t="shared" si="198"/>
        <v>0</v>
      </c>
      <c r="AV432" s="29"/>
      <c r="AW432" s="29">
        <v>0</v>
      </c>
      <c r="AX432" s="29">
        <f t="shared" si="199"/>
        <v>0</v>
      </c>
      <c r="AY432" s="29">
        <v>0</v>
      </c>
    </row>
    <row r="433" spans="1:51" ht="13.5" customHeight="1">
      <c r="A433" s="30" t="s">
        <v>790</v>
      </c>
      <c r="B433" s="30"/>
      <c r="C433" s="30"/>
      <c r="D433" s="5" t="s">
        <v>791</v>
      </c>
      <c r="E433" s="5">
        <v>130</v>
      </c>
      <c r="F433" s="14">
        <v>130</v>
      </c>
      <c r="G433" s="14">
        <f t="shared" si="194"/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f t="shared" si="195"/>
        <v>17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0</v>
      </c>
      <c r="AF433" s="14">
        <v>0</v>
      </c>
      <c r="AG433" s="14">
        <v>17</v>
      </c>
      <c r="AH433" s="29">
        <v>0</v>
      </c>
      <c r="AI433" s="29">
        <v>0</v>
      </c>
      <c r="AJ433" s="29">
        <v>17</v>
      </c>
      <c r="AK433" s="29">
        <v>0</v>
      </c>
      <c r="AL433" s="29">
        <v>0</v>
      </c>
      <c r="AM433" s="29">
        <v>0</v>
      </c>
      <c r="AN433" s="29">
        <v>0</v>
      </c>
      <c r="AO433" s="29">
        <v>0</v>
      </c>
      <c r="AP433" s="29">
        <v>0</v>
      </c>
      <c r="AQ433" s="29">
        <f t="shared" si="196"/>
        <v>0</v>
      </c>
      <c r="AR433" s="29">
        <v>0</v>
      </c>
      <c r="AS433" s="29">
        <f t="shared" si="197"/>
        <v>113</v>
      </c>
      <c r="AT433" s="29">
        <v>113</v>
      </c>
      <c r="AU433" s="29">
        <f t="shared" si="198"/>
        <v>0</v>
      </c>
      <c r="AV433" s="29"/>
      <c r="AW433" s="29">
        <v>0</v>
      </c>
      <c r="AX433" s="29">
        <f t="shared" si="199"/>
        <v>0</v>
      </c>
      <c r="AY433" s="29">
        <v>0</v>
      </c>
    </row>
    <row r="434" spans="1:51" ht="13.5" customHeight="1">
      <c r="A434" s="30" t="s">
        <v>792</v>
      </c>
      <c r="B434" s="30"/>
      <c r="C434" s="30"/>
      <c r="D434" s="5" t="s">
        <v>793</v>
      </c>
      <c r="E434" s="5">
        <v>731.703425</v>
      </c>
      <c r="F434" s="14">
        <v>731.703425</v>
      </c>
      <c r="G434" s="14">
        <f t="shared" si="194"/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f t="shared" si="195"/>
        <v>731.703425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731.703425</v>
      </c>
      <c r="AH434" s="29">
        <v>0</v>
      </c>
      <c r="AI434" s="29">
        <v>0</v>
      </c>
      <c r="AJ434" s="29">
        <v>731.703425</v>
      </c>
      <c r="AK434" s="29">
        <v>0</v>
      </c>
      <c r="AL434" s="29">
        <v>0</v>
      </c>
      <c r="AM434" s="29">
        <v>0</v>
      </c>
      <c r="AN434" s="29">
        <v>0</v>
      </c>
      <c r="AO434" s="29">
        <v>0</v>
      </c>
      <c r="AP434" s="29">
        <v>0</v>
      </c>
      <c r="AQ434" s="29">
        <f t="shared" si="196"/>
        <v>0</v>
      </c>
      <c r="AR434" s="29">
        <v>0</v>
      </c>
      <c r="AS434" s="29">
        <f t="shared" si="197"/>
        <v>0</v>
      </c>
      <c r="AT434" s="29">
        <v>0</v>
      </c>
      <c r="AU434" s="29">
        <f t="shared" si="198"/>
        <v>0</v>
      </c>
      <c r="AV434" s="29"/>
      <c r="AW434" s="29">
        <v>0</v>
      </c>
      <c r="AX434" s="29">
        <f t="shared" si="199"/>
        <v>0</v>
      </c>
      <c r="AY434" s="29">
        <v>0</v>
      </c>
    </row>
    <row r="435" spans="1:51" ht="13.5" customHeight="1">
      <c r="A435" s="30" t="s">
        <v>794</v>
      </c>
      <c r="B435" s="30"/>
      <c r="C435" s="30"/>
      <c r="D435" s="5" t="s">
        <v>795</v>
      </c>
      <c r="E435" s="5">
        <v>7316</v>
      </c>
      <c r="F435" s="14">
        <v>7316</v>
      </c>
      <c r="G435" s="14">
        <f t="shared" si="194"/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f t="shared" si="195"/>
        <v>7316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7316</v>
      </c>
      <c r="AH435" s="29">
        <v>0</v>
      </c>
      <c r="AI435" s="29">
        <v>0</v>
      </c>
      <c r="AJ435" s="29">
        <v>7316</v>
      </c>
      <c r="AK435" s="29">
        <v>0</v>
      </c>
      <c r="AL435" s="29">
        <v>0</v>
      </c>
      <c r="AM435" s="29">
        <v>0</v>
      </c>
      <c r="AN435" s="29">
        <v>0</v>
      </c>
      <c r="AO435" s="29">
        <v>0</v>
      </c>
      <c r="AP435" s="29">
        <v>0</v>
      </c>
      <c r="AQ435" s="29">
        <f t="shared" si="196"/>
        <v>0</v>
      </c>
      <c r="AR435" s="29">
        <v>0</v>
      </c>
      <c r="AS435" s="29">
        <f t="shared" si="197"/>
        <v>0</v>
      </c>
      <c r="AT435" s="29">
        <v>0</v>
      </c>
      <c r="AU435" s="29">
        <f t="shared" si="198"/>
        <v>0</v>
      </c>
      <c r="AV435" s="29"/>
      <c r="AW435" s="29">
        <v>0</v>
      </c>
      <c r="AX435" s="29">
        <f t="shared" si="199"/>
        <v>0</v>
      </c>
      <c r="AY435" s="29">
        <v>0</v>
      </c>
    </row>
    <row r="436" spans="1:51" ht="13.5" customHeight="1">
      <c r="A436" s="30" t="s">
        <v>796</v>
      </c>
      <c r="B436" s="30"/>
      <c r="C436" s="30"/>
      <c r="D436" s="5" t="s">
        <v>797</v>
      </c>
      <c r="E436" s="5">
        <v>4.65</v>
      </c>
      <c r="F436" s="14">
        <v>4.65</v>
      </c>
      <c r="G436" s="14">
        <f t="shared" si="194"/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f t="shared" si="195"/>
        <v>4.65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4">
        <v>0</v>
      </c>
      <c r="Z436" s="14">
        <v>0</v>
      </c>
      <c r="AA436" s="14">
        <v>0</v>
      </c>
      <c r="AB436" s="14">
        <v>0</v>
      </c>
      <c r="AC436" s="14">
        <v>0</v>
      </c>
      <c r="AD436" s="14">
        <v>0</v>
      </c>
      <c r="AE436" s="14">
        <v>0</v>
      </c>
      <c r="AF436" s="14">
        <v>0</v>
      </c>
      <c r="AG436" s="14">
        <v>4.65</v>
      </c>
      <c r="AH436" s="29">
        <v>0</v>
      </c>
      <c r="AI436" s="29">
        <v>0</v>
      </c>
      <c r="AJ436" s="29">
        <v>4.65</v>
      </c>
      <c r="AK436" s="29">
        <v>0</v>
      </c>
      <c r="AL436" s="29">
        <v>0</v>
      </c>
      <c r="AM436" s="29">
        <v>0</v>
      </c>
      <c r="AN436" s="29">
        <v>0</v>
      </c>
      <c r="AO436" s="29">
        <v>0</v>
      </c>
      <c r="AP436" s="29">
        <v>0</v>
      </c>
      <c r="AQ436" s="29">
        <f t="shared" si="196"/>
        <v>0</v>
      </c>
      <c r="AR436" s="29">
        <v>0</v>
      </c>
      <c r="AS436" s="29">
        <f t="shared" si="197"/>
        <v>0</v>
      </c>
      <c r="AT436" s="29">
        <v>0</v>
      </c>
      <c r="AU436" s="29">
        <f t="shared" si="198"/>
        <v>0</v>
      </c>
      <c r="AV436" s="29"/>
      <c r="AW436" s="29">
        <v>0</v>
      </c>
      <c r="AX436" s="29">
        <f t="shared" si="199"/>
        <v>0</v>
      </c>
      <c r="AY436" s="29">
        <v>0</v>
      </c>
    </row>
    <row r="437" spans="1:51" ht="13.5" customHeight="1">
      <c r="A437" s="30" t="s">
        <v>798</v>
      </c>
      <c r="B437" s="30"/>
      <c r="C437" s="30"/>
      <c r="D437" s="5" t="s">
        <v>799</v>
      </c>
      <c r="E437" s="5">
        <v>1858.6824579999998</v>
      </c>
      <c r="F437" s="14">
        <v>1858.6824579999998</v>
      </c>
      <c r="G437" s="14">
        <f t="shared" si="194"/>
        <v>0</v>
      </c>
      <c r="H437" s="14">
        <v>0</v>
      </c>
      <c r="I437" s="14">
        <v>0</v>
      </c>
      <c r="J437" s="14">
        <v>0</v>
      </c>
      <c r="K437" s="14">
        <v>0</v>
      </c>
      <c r="L437" s="14">
        <v>0</v>
      </c>
      <c r="M437" s="14">
        <f t="shared" si="195"/>
        <v>1854</v>
      </c>
      <c r="N437" s="14">
        <v>100</v>
      </c>
      <c r="O437" s="14">
        <v>0</v>
      </c>
      <c r="P437" s="14">
        <v>0</v>
      </c>
      <c r="Q437" s="14">
        <v>50</v>
      </c>
      <c r="R437" s="14">
        <v>150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30</v>
      </c>
      <c r="AA437" s="14">
        <v>0</v>
      </c>
      <c r="AB437" s="14">
        <v>0</v>
      </c>
      <c r="AC437" s="14">
        <v>0</v>
      </c>
      <c r="AD437" s="14">
        <v>0</v>
      </c>
      <c r="AE437" s="14">
        <v>20</v>
      </c>
      <c r="AF437" s="14">
        <v>0</v>
      </c>
      <c r="AG437" s="14">
        <v>1504</v>
      </c>
      <c r="AH437" s="29">
        <v>20</v>
      </c>
      <c r="AI437" s="29">
        <v>0</v>
      </c>
      <c r="AJ437" s="29">
        <v>1504</v>
      </c>
      <c r="AK437" s="29">
        <v>0</v>
      </c>
      <c r="AL437" s="29">
        <v>0</v>
      </c>
      <c r="AM437" s="29">
        <v>0</v>
      </c>
      <c r="AN437" s="29">
        <v>0</v>
      </c>
      <c r="AO437" s="29">
        <v>0</v>
      </c>
      <c r="AP437" s="29">
        <v>0</v>
      </c>
      <c r="AQ437" s="29">
        <f t="shared" si="196"/>
        <v>0</v>
      </c>
      <c r="AR437" s="29">
        <v>0</v>
      </c>
      <c r="AS437" s="29">
        <f t="shared" si="197"/>
        <v>0</v>
      </c>
      <c r="AT437" s="29">
        <v>0</v>
      </c>
      <c r="AU437" s="29">
        <f t="shared" si="198"/>
        <v>0</v>
      </c>
      <c r="AV437" s="29"/>
      <c r="AW437" s="29">
        <v>0</v>
      </c>
      <c r="AX437" s="29">
        <f t="shared" si="199"/>
        <v>5</v>
      </c>
      <c r="AY437" s="29">
        <v>5</v>
      </c>
    </row>
    <row r="438" spans="1:51" ht="13.5" customHeight="1">
      <c r="A438" s="30" t="s">
        <v>800</v>
      </c>
      <c r="B438" s="30"/>
      <c r="C438" s="30"/>
      <c r="D438" s="5" t="s">
        <v>801</v>
      </c>
      <c r="E438" s="5">
        <v>5140.941848</v>
      </c>
      <c r="F438" s="14">
        <f>SUM(F439:F448)</f>
        <v>5140.941848</v>
      </c>
      <c r="G438" s="14">
        <f t="shared" si="194"/>
        <v>392.611941</v>
      </c>
      <c r="H438" s="14">
        <f>SUM(H439:H448)</f>
        <v>190.12844099999998</v>
      </c>
      <c r="I438" s="14">
        <f>SUM(I439:I448)</f>
        <v>174.1249</v>
      </c>
      <c r="J438" s="14">
        <f>SUM(J439:J448)</f>
        <v>11.5</v>
      </c>
      <c r="K438" s="14">
        <f>SUM(K439:K448)</f>
        <v>0</v>
      </c>
      <c r="L438" s="14">
        <f>SUM(L439:L448)</f>
        <v>16.8586</v>
      </c>
      <c r="M438" s="14">
        <f t="shared" si="195"/>
        <v>3353.9352</v>
      </c>
      <c r="N438" s="14">
        <f aca="true" t="shared" si="200" ref="N438:AG438">SUM(N439:N448)</f>
        <v>0</v>
      </c>
      <c r="O438" s="14">
        <f t="shared" si="200"/>
        <v>0</v>
      </c>
      <c r="P438" s="14">
        <f t="shared" si="200"/>
        <v>0</v>
      </c>
      <c r="Q438" s="14">
        <f t="shared" si="200"/>
        <v>0</v>
      </c>
      <c r="R438" s="14">
        <f t="shared" si="200"/>
        <v>0</v>
      </c>
      <c r="S438" s="14">
        <f t="shared" si="200"/>
        <v>0</v>
      </c>
      <c r="T438" s="14">
        <f t="shared" si="200"/>
        <v>0</v>
      </c>
      <c r="U438" s="14">
        <f t="shared" si="200"/>
        <v>0</v>
      </c>
      <c r="V438" s="14">
        <f t="shared" si="200"/>
        <v>0</v>
      </c>
      <c r="W438" s="14">
        <f t="shared" si="200"/>
        <v>0</v>
      </c>
      <c r="X438" s="14">
        <f t="shared" si="200"/>
        <v>0</v>
      </c>
      <c r="Y438" s="14">
        <f t="shared" si="200"/>
        <v>0</v>
      </c>
      <c r="Z438" s="14">
        <f t="shared" si="200"/>
        <v>0</v>
      </c>
      <c r="AA438" s="14">
        <f t="shared" si="200"/>
        <v>0</v>
      </c>
      <c r="AB438" s="14">
        <f t="shared" si="200"/>
        <v>0</v>
      </c>
      <c r="AC438" s="14">
        <f t="shared" si="200"/>
        <v>0</v>
      </c>
      <c r="AD438" s="14">
        <f t="shared" si="200"/>
        <v>0</v>
      </c>
      <c r="AE438" s="14">
        <f t="shared" si="200"/>
        <v>0</v>
      </c>
      <c r="AF438" s="14">
        <f t="shared" si="200"/>
        <v>19.465</v>
      </c>
      <c r="AG438" s="14">
        <f t="shared" si="200"/>
        <v>3334.4701999999997</v>
      </c>
      <c r="AH438" s="29">
        <v>0</v>
      </c>
      <c r="AI438" s="29">
        <v>19.465</v>
      </c>
      <c r="AJ438" s="29">
        <v>3334.4701999999997</v>
      </c>
      <c r="AK438" s="29">
        <f aca="true" t="shared" si="201" ref="AK438:AP438">SUM(AK439:AK448)</f>
        <v>0</v>
      </c>
      <c r="AL438" s="29">
        <f t="shared" si="201"/>
        <v>0</v>
      </c>
      <c r="AM438" s="29">
        <f t="shared" si="201"/>
        <v>0</v>
      </c>
      <c r="AN438" s="29">
        <f t="shared" si="201"/>
        <v>0</v>
      </c>
      <c r="AO438" s="29">
        <f t="shared" si="201"/>
        <v>20.36017</v>
      </c>
      <c r="AP438" s="29">
        <f t="shared" si="201"/>
        <v>0</v>
      </c>
      <c r="AQ438" s="29">
        <f t="shared" si="196"/>
        <v>0</v>
      </c>
      <c r="AR438" s="29">
        <f>SUM(AR439:AR448)</f>
        <v>0</v>
      </c>
      <c r="AS438" s="29">
        <f t="shared" si="197"/>
        <v>1373.834537</v>
      </c>
      <c r="AT438" s="29">
        <f>SUM(AT439:AT448)</f>
        <v>1373.834537</v>
      </c>
      <c r="AU438" s="29">
        <f t="shared" si="198"/>
        <v>0</v>
      </c>
      <c r="AV438" s="29"/>
      <c r="AW438" s="29">
        <f>SUM(AW439:AW448)</f>
        <v>0</v>
      </c>
      <c r="AX438" s="29">
        <f t="shared" si="199"/>
        <v>0</v>
      </c>
      <c r="AY438" s="29">
        <f>SUM(AY439:AY448)</f>
        <v>0</v>
      </c>
    </row>
    <row r="439" spans="1:51" ht="13.5" customHeight="1">
      <c r="A439" s="30" t="s">
        <v>802</v>
      </c>
      <c r="B439" s="30"/>
      <c r="C439" s="30"/>
      <c r="D439" s="5" t="s">
        <v>40</v>
      </c>
      <c r="E439" s="5">
        <v>475.769111</v>
      </c>
      <c r="F439" s="14">
        <v>475.769111</v>
      </c>
      <c r="G439" s="14">
        <f t="shared" si="194"/>
        <v>392.611941</v>
      </c>
      <c r="H439" s="14">
        <v>190.12844099999998</v>
      </c>
      <c r="I439" s="14">
        <v>174.1249</v>
      </c>
      <c r="J439" s="14">
        <v>11.5</v>
      </c>
      <c r="K439" s="14">
        <v>0</v>
      </c>
      <c r="L439" s="14">
        <v>16.8586</v>
      </c>
      <c r="M439" s="14">
        <f t="shared" si="195"/>
        <v>62.797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0</v>
      </c>
      <c r="AF439" s="14">
        <v>19.465</v>
      </c>
      <c r="AG439" s="14">
        <v>43.332</v>
      </c>
      <c r="AH439" s="29">
        <v>0</v>
      </c>
      <c r="AI439" s="29">
        <v>19.465</v>
      </c>
      <c r="AJ439" s="29">
        <v>43.332</v>
      </c>
      <c r="AK439" s="29">
        <v>0</v>
      </c>
      <c r="AL439" s="29">
        <v>0</v>
      </c>
      <c r="AM439" s="29">
        <v>0</v>
      </c>
      <c r="AN439" s="29">
        <v>0</v>
      </c>
      <c r="AO439" s="29">
        <v>20.36017</v>
      </c>
      <c r="AP439" s="29">
        <v>0</v>
      </c>
      <c r="AQ439" s="29">
        <f t="shared" si="196"/>
        <v>0</v>
      </c>
      <c r="AR439" s="29">
        <v>0</v>
      </c>
      <c r="AS439" s="29">
        <f t="shared" si="197"/>
        <v>0</v>
      </c>
      <c r="AT439" s="29">
        <v>0</v>
      </c>
      <c r="AU439" s="29">
        <f t="shared" si="198"/>
        <v>0</v>
      </c>
      <c r="AV439" s="29"/>
      <c r="AW439" s="29">
        <v>0</v>
      </c>
      <c r="AX439" s="29">
        <f t="shared" si="199"/>
        <v>0</v>
      </c>
      <c r="AY439" s="29">
        <v>0</v>
      </c>
    </row>
    <row r="440" spans="1:51" ht="13.5" customHeight="1">
      <c r="A440" s="30" t="s">
        <v>803</v>
      </c>
      <c r="B440" s="30"/>
      <c r="C440" s="30"/>
      <c r="D440" s="5" t="s">
        <v>804</v>
      </c>
      <c r="E440" s="5">
        <v>2153</v>
      </c>
      <c r="F440" s="14">
        <v>2153</v>
      </c>
      <c r="G440" s="14">
        <f t="shared" si="194"/>
        <v>0</v>
      </c>
      <c r="H440" s="14">
        <v>0</v>
      </c>
      <c r="I440" s="14">
        <v>0</v>
      </c>
      <c r="J440" s="14">
        <v>0</v>
      </c>
      <c r="K440" s="14">
        <v>0</v>
      </c>
      <c r="L440" s="14">
        <v>0</v>
      </c>
      <c r="M440" s="14">
        <f t="shared" si="195"/>
        <v>790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0</v>
      </c>
      <c r="AD440" s="14">
        <v>0</v>
      </c>
      <c r="AE440" s="14">
        <v>0</v>
      </c>
      <c r="AF440" s="14">
        <v>0</v>
      </c>
      <c r="AG440" s="14">
        <v>790</v>
      </c>
      <c r="AH440" s="29">
        <v>0</v>
      </c>
      <c r="AI440" s="29">
        <v>0</v>
      </c>
      <c r="AJ440" s="29">
        <v>790</v>
      </c>
      <c r="AK440" s="29">
        <v>0</v>
      </c>
      <c r="AL440" s="29">
        <v>0</v>
      </c>
      <c r="AM440" s="29">
        <v>0</v>
      </c>
      <c r="AN440" s="29">
        <v>0</v>
      </c>
      <c r="AO440" s="29">
        <v>0</v>
      </c>
      <c r="AP440" s="29">
        <v>0</v>
      </c>
      <c r="AQ440" s="29">
        <f t="shared" si="196"/>
        <v>0</v>
      </c>
      <c r="AR440" s="29">
        <v>0</v>
      </c>
      <c r="AS440" s="29">
        <f t="shared" si="197"/>
        <v>1362.8</v>
      </c>
      <c r="AT440" s="29">
        <v>1362.8</v>
      </c>
      <c r="AU440" s="29">
        <f t="shared" si="198"/>
        <v>0</v>
      </c>
      <c r="AV440" s="29"/>
      <c r="AW440" s="29">
        <v>0</v>
      </c>
      <c r="AX440" s="29">
        <f t="shared" si="199"/>
        <v>0</v>
      </c>
      <c r="AY440" s="29">
        <v>0</v>
      </c>
    </row>
    <row r="441" spans="1:51" ht="13.5" customHeight="1">
      <c r="A441" s="30" t="s">
        <v>805</v>
      </c>
      <c r="B441" s="30"/>
      <c r="C441" s="30"/>
      <c r="D441" s="5" t="s">
        <v>806</v>
      </c>
      <c r="E441" s="5">
        <v>15</v>
      </c>
      <c r="F441" s="14">
        <v>15</v>
      </c>
      <c r="G441" s="14">
        <f t="shared" si="194"/>
        <v>0</v>
      </c>
      <c r="H441" s="14">
        <v>0</v>
      </c>
      <c r="I441" s="14">
        <v>0</v>
      </c>
      <c r="J441" s="14">
        <v>0</v>
      </c>
      <c r="K441" s="14">
        <v>0</v>
      </c>
      <c r="L441" s="14">
        <v>0</v>
      </c>
      <c r="M441" s="14">
        <f t="shared" si="195"/>
        <v>15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4">
        <v>0</v>
      </c>
      <c r="Z441" s="14">
        <v>0</v>
      </c>
      <c r="AA441" s="14">
        <v>0</v>
      </c>
      <c r="AB441" s="14">
        <v>0</v>
      </c>
      <c r="AC441" s="14">
        <v>0</v>
      </c>
      <c r="AD441" s="14">
        <v>0</v>
      </c>
      <c r="AE441" s="14">
        <v>0</v>
      </c>
      <c r="AF441" s="14">
        <v>0</v>
      </c>
      <c r="AG441" s="14">
        <v>15</v>
      </c>
      <c r="AH441" s="29">
        <v>0</v>
      </c>
      <c r="AI441" s="29">
        <v>0</v>
      </c>
      <c r="AJ441" s="29">
        <v>15</v>
      </c>
      <c r="AK441" s="29">
        <v>0</v>
      </c>
      <c r="AL441" s="29">
        <v>0</v>
      </c>
      <c r="AM441" s="29">
        <v>0</v>
      </c>
      <c r="AN441" s="29">
        <v>0</v>
      </c>
      <c r="AO441" s="29">
        <v>0</v>
      </c>
      <c r="AP441" s="29">
        <v>0</v>
      </c>
      <c r="AQ441" s="29">
        <f t="shared" si="196"/>
        <v>0</v>
      </c>
      <c r="AR441" s="29">
        <v>0</v>
      </c>
      <c r="AS441" s="29">
        <f t="shared" si="197"/>
        <v>0</v>
      </c>
      <c r="AT441" s="29">
        <v>0</v>
      </c>
      <c r="AU441" s="29">
        <f t="shared" si="198"/>
        <v>0</v>
      </c>
      <c r="AV441" s="29"/>
      <c r="AW441" s="29">
        <v>0</v>
      </c>
      <c r="AX441" s="29">
        <f t="shared" si="199"/>
        <v>0</v>
      </c>
      <c r="AY441" s="29">
        <v>0</v>
      </c>
    </row>
    <row r="442" spans="1:51" ht="13.5" customHeight="1">
      <c r="A442" s="30" t="s">
        <v>807</v>
      </c>
      <c r="B442" s="30"/>
      <c r="C442" s="30"/>
      <c r="D442" s="5" t="s">
        <v>808</v>
      </c>
      <c r="E442" s="5">
        <v>45.52</v>
      </c>
      <c r="F442" s="14">
        <v>45.52</v>
      </c>
      <c r="G442" s="14">
        <f t="shared" si="194"/>
        <v>0</v>
      </c>
      <c r="H442" s="14">
        <v>0</v>
      </c>
      <c r="I442" s="14">
        <v>0</v>
      </c>
      <c r="J442" s="14">
        <v>0</v>
      </c>
      <c r="K442" s="14">
        <v>0</v>
      </c>
      <c r="L442" s="14">
        <v>0</v>
      </c>
      <c r="M442" s="14">
        <f t="shared" si="195"/>
        <v>40.52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4">
        <v>0</v>
      </c>
      <c r="Z442" s="14">
        <v>0</v>
      </c>
      <c r="AA442" s="14">
        <v>0</v>
      </c>
      <c r="AB442" s="14">
        <v>0</v>
      </c>
      <c r="AC442" s="14">
        <v>0</v>
      </c>
      <c r="AD442" s="14">
        <v>0</v>
      </c>
      <c r="AE442" s="14">
        <v>0</v>
      </c>
      <c r="AF442" s="14">
        <v>0</v>
      </c>
      <c r="AG442" s="14">
        <v>40.52</v>
      </c>
      <c r="AH442" s="29">
        <v>0</v>
      </c>
      <c r="AI442" s="29">
        <v>0</v>
      </c>
      <c r="AJ442" s="29">
        <v>40.52</v>
      </c>
      <c r="AK442" s="29">
        <v>0</v>
      </c>
      <c r="AL442" s="29">
        <v>0</v>
      </c>
      <c r="AM442" s="29">
        <v>0</v>
      </c>
      <c r="AN442" s="29">
        <v>0</v>
      </c>
      <c r="AO442" s="29">
        <v>0</v>
      </c>
      <c r="AP442" s="29">
        <v>0</v>
      </c>
      <c r="AQ442" s="29">
        <f t="shared" si="196"/>
        <v>0</v>
      </c>
      <c r="AR442" s="29">
        <v>0</v>
      </c>
      <c r="AS442" s="29">
        <f t="shared" si="197"/>
        <v>5</v>
      </c>
      <c r="AT442" s="29">
        <v>5</v>
      </c>
      <c r="AU442" s="29">
        <f t="shared" si="198"/>
        <v>0</v>
      </c>
      <c r="AV442" s="29"/>
      <c r="AW442" s="29">
        <v>0</v>
      </c>
      <c r="AX442" s="29">
        <f t="shared" si="199"/>
        <v>0</v>
      </c>
      <c r="AY442" s="29">
        <v>0</v>
      </c>
    </row>
    <row r="443" spans="1:51" ht="13.5" customHeight="1">
      <c r="A443" s="30" t="s">
        <v>809</v>
      </c>
      <c r="B443" s="30"/>
      <c r="C443" s="30"/>
      <c r="D443" s="5" t="s">
        <v>810</v>
      </c>
      <c r="E443" s="5">
        <v>25.44</v>
      </c>
      <c r="F443" s="14">
        <v>25.44</v>
      </c>
      <c r="G443" s="14">
        <f t="shared" si="194"/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f t="shared" si="195"/>
        <v>25.44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4">
        <v>0</v>
      </c>
      <c r="Z443" s="14">
        <v>0</v>
      </c>
      <c r="AA443" s="14">
        <v>0</v>
      </c>
      <c r="AB443" s="14">
        <v>0</v>
      </c>
      <c r="AC443" s="14">
        <v>0</v>
      </c>
      <c r="AD443" s="14">
        <v>0</v>
      </c>
      <c r="AE443" s="14">
        <v>0</v>
      </c>
      <c r="AF443" s="14">
        <v>0</v>
      </c>
      <c r="AG443" s="14">
        <v>25.44</v>
      </c>
      <c r="AH443" s="29">
        <v>0</v>
      </c>
      <c r="AI443" s="29">
        <v>0</v>
      </c>
      <c r="AJ443" s="29">
        <v>25.44</v>
      </c>
      <c r="AK443" s="29">
        <v>0</v>
      </c>
      <c r="AL443" s="29">
        <v>0</v>
      </c>
      <c r="AM443" s="29">
        <v>0</v>
      </c>
      <c r="AN443" s="29">
        <v>0</v>
      </c>
      <c r="AO443" s="29">
        <v>0</v>
      </c>
      <c r="AP443" s="29">
        <v>0</v>
      </c>
      <c r="AQ443" s="29">
        <f t="shared" si="196"/>
        <v>0</v>
      </c>
      <c r="AR443" s="29">
        <v>0</v>
      </c>
      <c r="AS443" s="29">
        <f t="shared" si="197"/>
        <v>0</v>
      </c>
      <c r="AT443" s="29">
        <v>0</v>
      </c>
      <c r="AU443" s="29">
        <f t="shared" si="198"/>
        <v>0</v>
      </c>
      <c r="AV443" s="29"/>
      <c r="AW443" s="29">
        <v>0</v>
      </c>
      <c r="AX443" s="29">
        <f t="shared" si="199"/>
        <v>0</v>
      </c>
      <c r="AY443" s="29">
        <v>0</v>
      </c>
    </row>
    <row r="444" spans="1:51" ht="13.5" customHeight="1">
      <c r="A444" s="30" t="s">
        <v>811</v>
      </c>
      <c r="B444" s="30"/>
      <c r="C444" s="30"/>
      <c r="D444" s="5" t="s">
        <v>812</v>
      </c>
      <c r="E444" s="5">
        <v>422.07</v>
      </c>
      <c r="F444" s="14">
        <v>422.07</v>
      </c>
      <c r="G444" s="14">
        <f t="shared" si="194"/>
        <v>0</v>
      </c>
      <c r="H444" s="14">
        <v>0</v>
      </c>
      <c r="I444" s="14">
        <v>0</v>
      </c>
      <c r="J444" s="14">
        <v>0</v>
      </c>
      <c r="K444" s="14">
        <v>0</v>
      </c>
      <c r="L444" s="14">
        <v>0</v>
      </c>
      <c r="M444" s="14">
        <f t="shared" si="195"/>
        <v>422.07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422.07</v>
      </c>
      <c r="AH444" s="29">
        <v>0</v>
      </c>
      <c r="AI444" s="29">
        <v>0</v>
      </c>
      <c r="AJ444" s="29">
        <v>422.07</v>
      </c>
      <c r="AK444" s="29">
        <v>0</v>
      </c>
      <c r="AL444" s="29">
        <v>0</v>
      </c>
      <c r="AM444" s="29">
        <v>0</v>
      </c>
      <c r="AN444" s="29">
        <v>0</v>
      </c>
      <c r="AO444" s="29">
        <v>0</v>
      </c>
      <c r="AP444" s="29">
        <v>0</v>
      </c>
      <c r="AQ444" s="29">
        <f t="shared" si="196"/>
        <v>0</v>
      </c>
      <c r="AR444" s="29">
        <v>0</v>
      </c>
      <c r="AS444" s="29">
        <f t="shared" si="197"/>
        <v>0</v>
      </c>
      <c r="AT444" s="29">
        <v>0</v>
      </c>
      <c r="AU444" s="29">
        <f t="shared" si="198"/>
        <v>0</v>
      </c>
      <c r="AV444" s="29"/>
      <c r="AW444" s="29">
        <v>0</v>
      </c>
      <c r="AX444" s="29">
        <f t="shared" si="199"/>
        <v>0</v>
      </c>
      <c r="AY444" s="29">
        <v>0</v>
      </c>
    </row>
    <row r="445" spans="1:51" ht="13.5" customHeight="1">
      <c r="A445" s="30" t="s">
        <v>813</v>
      </c>
      <c r="B445" s="30"/>
      <c r="C445" s="30"/>
      <c r="D445" s="5" t="s">
        <v>814</v>
      </c>
      <c r="E445" s="5">
        <v>11.9932</v>
      </c>
      <c r="F445" s="14">
        <v>11.9932</v>
      </c>
      <c r="G445" s="14">
        <f t="shared" si="194"/>
        <v>0</v>
      </c>
      <c r="H445" s="14">
        <v>0</v>
      </c>
      <c r="I445" s="14">
        <v>0</v>
      </c>
      <c r="J445" s="14">
        <v>0</v>
      </c>
      <c r="K445" s="14">
        <v>0</v>
      </c>
      <c r="L445" s="14">
        <v>0</v>
      </c>
      <c r="M445" s="14">
        <f t="shared" si="195"/>
        <v>11.9932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0</v>
      </c>
      <c r="AD445" s="14">
        <v>0</v>
      </c>
      <c r="AE445" s="14">
        <v>0</v>
      </c>
      <c r="AF445" s="14">
        <v>0</v>
      </c>
      <c r="AG445" s="14">
        <v>11.9932</v>
      </c>
      <c r="AH445" s="29">
        <v>0</v>
      </c>
      <c r="AI445" s="29">
        <v>0</v>
      </c>
      <c r="AJ445" s="29">
        <v>11.9932</v>
      </c>
      <c r="AK445" s="29">
        <v>0</v>
      </c>
      <c r="AL445" s="29">
        <v>0</v>
      </c>
      <c r="AM445" s="29">
        <v>0</v>
      </c>
      <c r="AN445" s="29">
        <v>0</v>
      </c>
      <c r="AO445" s="29">
        <v>0</v>
      </c>
      <c r="AP445" s="29">
        <v>0</v>
      </c>
      <c r="AQ445" s="29">
        <f t="shared" si="196"/>
        <v>0</v>
      </c>
      <c r="AR445" s="29">
        <v>0</v>
      </c>
      <c r="AS445" s="29">
        <f t="shared" si="197"/>
        <v>0</v>
      </c>
      <c r="AT445" s="29">
        <v>0</v>
      </c>
      <c r="AU445" s="29">
        <f t="shared" si="198"/>
        <v>0</v>
      </c>
      <c r="AV445" s="29"/>
      <c r="AW445" s="29">
        <v>0</v>
      </c>
      <c r="AX445" s="29">
        <f t="shared" si="199"/>
        <v>0</v>
      </c>
      <c r="AY445" s="29">
        <v>0</v>
      </c>
    </row>
    <row r="446" spans="1:51" ht="13.5" customHeight="1">
      <c r="A446" s="30" t="s">
        <v>815</v>
      </c>
      <c r="B446" s="30"/>
      <c r="C446" s="30"/>
      <c r="D446" s="5" t="s">
        <v>816</v>
      </c>
      <c r="E446" s="5">
        <v>131.365</v>
      </c>
      <c r="F446" s="14">
        <v>131.365</v>
      </c>
      <c r="G446" s="14">
        <f t="shared" si="194"/>
        <v>0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f t="shared" si="195"/>
        <v>131.365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4">
        <v>0</v>
      </c>
      <c r="Z446" s="14">
        <v>0</v>
      </c>
      <c r="AA446" s="14">
        <v>0</v>
      </c>
      <c r="AB446" s="14">
        <v>0</v>
      </c>
      <c r="AC446" s="14">
        <v>0</v>
      </c>
      <c r="AD446" s="14">
        <v>0</v>
      </c>
      <c r="AE446" s="14">
        <v>0</v>
      </c>
      <c r="AF446" s="14">
        <v>0</v>
      </c>
      <c r="AG446" s="14">
        <v>131.365</v>
      </c>
      <c r="AH446" s="29">
        <v>0</v>
      </c>
      <c r="AI446" s="29">
        <v>0</v>
      </c>
      <c r="AJ446" s="29">
        <v>131.365</v>
      </c>
      <c r="AK446" s="29">
        <v>0</v>
      </c>
      <c r="AL446" s="29">
        <v>0</v>
      </c>
      <c r="AM446" s="29">
        <v>0</v>
      </c>
      <c r="AN446" s="29">
        <v>0</v>
      </c>
      <c r="AO446" s="29">
        <v>0</v>
      </c>
      <c r="AP446" s="29">
        <v>0</v>
      </c>
      <c r="AQ446" s="29">
        <f t="shared" si="196"/>
        <v>0</v>
      </c>
      <c r="AR446" s="29">
        <v>0</v>
      </c>
      <c r="AS446" s="29">
        <f t="shared" si="197"/>
        <v>0</v>
      </c>
      <c r="AT446" s="29">
        <v>0</v>
      </c>
      <c r="AU446" s="29">
        <f t="shared" si="198"/>
        <v>0</v>
      </c>
      <c r="AV446" s="29"/>
      <c r="AW446" s="29">
        <v>0</v>
      </c>
      <c r="AX446" s="29">
        <f t="shared" si="199"/>
        <v>0</v>
      </c>
      <c r="AY446" s="29">
        <v>0</v>
      </c>
    </row>
    <row r="447" spans="1:51" ht="13.5" customHeight="1">
      <c r="A447" s="30" t="s">
        <v>817</v>
      </c>
      <c r="B447" s="30"/>
      <c r="C447" s="30"/>
      <c r="D447" s="5" t="s">
        <v>818</v>
      </c>
      <c r="E447" s="5">
        <v>59.034537</v>
      </c>
      <c r="F447" s="14">
        <v>59.034537</v>
      </c>
      <c r="G447" s="14">
        <f t="shared" si="194"/>
        <v>0</v>
      </c>
      <c r="H447" s="14">
        <v>0</v>
      </c>
      <c r="I447" s="14">
        <v>0</v>
      </c>
      <c r="J447" s="14">
        <v>0</v>
      </c>
      <c r="K447" s="14">
        <v>0</v>
      </c>
      <c r="L447" s="14">
        <v>0</v>
      </c>
      <c r="M447" s="14">
        <f t="shared" si="195"/>
        <v>53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4">
        <v>0</v>
      </c>
      <c r="Z447" s="14">
        <v>0</v>
      </c>
      <c r="AA447" s="14">
        <v>0</v>
      </c>
      <c r="AB447" s="14">
        <v>0</v>
      </c>
      <c r="AC447" s="14">
        <v>0</v>
      </c>
      <c r="AD447" s="14">
        <v>0</v>
      </c>
      <c r="AE447" s="14">
        <v>0</v>
      </c>
      <c r="AF447" s="14">
        <v>0</v>
      </c>
      <c r="AG447" s="14">
        <v>53</v>
      </c>
      <c r="AH447" s="29">
        <v>0</v>
      </c>
      <c r="AI447" s="29">
        <v>0</v>
      </c>
      <c r="AJ447" s="29">
        <v>53</v>
      </c>
      <c r="AK447" s="29">
        <v>0</v>
      </c>
      <c r="AL447" s="29">
        <v>0</v>
      </c>
      <c r="AM447" s="29">
        <v>0</v>
      </c>
      <c r="AN447" s="29">
        <v>0</v>
      </c>
      <c r="AO447" s="29">
        <v>0</v>
      </c>
      <c r="AP447" s="29">
        <v>0</v>
      </c>
      <c r="AQ447" s="29">
        <f t="shared" si="196"/>
        <v>0</v>
      </c>
      <c r="AR447" s="29">
        <v>0</v>
      </c>
      <c r="AS447" s="29">
        <f t="shared" si="197"/>
        <v>6.034537</v>
      </c>
      <c r="AT447" s="29">
        <v>6.034537</v>
      </c>
      <c r="AU447" s="29">
        <f t="shared" si="198"/>
        <v>0</v>
      </c>
      <c r="AV447" s="29"/>
      <c r="AW447" s="29">
        <v>0</v>
      </c>
      <c r="AX447" s="29">
        <f t="shared" si="199"/>
        <v>0</v>
      </c>
      <c r="AY447" s="29">
        <v>0</v>
      </c>
    </row>
    <row r="448" spans="1:51" ht="13.5" customHeight="1">
      <c r="A448" s="30" t="s">
        <v>819</v>
      </c>
      <c r="B448" s="30"/>
      <c r="C448" s="30"/>
      <c r="D448" s="5" t="s">
        <v>820</v>
      </c>
      <c r="E448" s="5">
        <v>1801.75</v>
      </c>
      <c r="F448" s="14">
        <v>1801.75</v>
      </c>
      <c r="G448" s="14">
        <f t="shared" si="194"/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f t="shared" si="195"/>
        <v>1801.75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0</v>
      </c>
      <c r="AC448" s="14">
        <v>0</v>
      </c>
      <c r="AD448" s="14">
        <v>0</v>
      </c>
      <c r="AE448" s="14">
        <v>0</v>
      </c>
      <c r="AF448" s="14">
        <v>0</v>
      </c>
      <c r="AG448" s="14">
        <v>1801.75</v>
      </c>
      <c r="AH448" s="29">
        <v>0</v>
      </c>
      <c r="AI448" s="29">
        <v>0</v>
      </c>
      <c r="AJ448" s="29">
        <v>1801.75</v>
      </c>
      <c r="AK448" s="29">
        <v>0</v>
      </c>
      <c r="AL448" s="29">
        <v>0</v>
      </c>
      <c r="AM448" s="29">
        <v>0</v>
      </c>
      <c r="AN448" s="29">
        <v>0</v>
      </c>
      <c r="AO448" s="29">
        <v>0</v>
      </c>
      <c r="AP448" s="29">
        <v>0</v>
      </c>
      <c r="AQ448" s="29">
        <f t="shared" si="196"/>
        <v>0</v>
      </c>
      <c r="AR448" s="29">
        <v>0</v>
      </c>
      <c r="AS448" s="29">
        <f t="shared" si="197"/>
        <v>0</v>
      </c>
      <c r="AT448" s="29">
        <v>0</v>
      </c>
      <c r="AU448" s="29">
        <f t="shared" si="198"/>
        <v>0</v>
      </c>
      <c r="AV448" s="29"/>
      <c r="AW448" s="29">
        <v>0</v>
      </c>
      <c r="AX448" s="29">
        <f t="shared" si="199"/>
        <v>0</v>
      </c>
      <c r="AY448" s="29">
        <v>0</v>
      </c>
    </row>
    <row r="449" spans="1:51" ht="13.5" customHeight="1">
      <c r="A449" s="30" t="s">
        <v>821</v>
      </c>
      <c r="B449" s="30"/>
      <c r="C449" s="30"/>
      <c r="D449" s="5" t="s">
        <v>822</v>
      </c>
      <c r="E449" s="5">
        <v>1175.874043</v>
      </c>
      <c r="F449" s="14">
        <f>SUM(F450:F454)</f>
        <v>1175.874043</v>
      </c>
      <c r="G449" s="14">
        <f t="shared" si="194"/>
        <v>382.80913300000003</v>
      </c>
      <c r="H449" s="14">
        <f>SUM(H450:H454)</f>
        <v>173.6313</v>
      </c>
      <c r="I449" s="14">
        <f>SUM(I450:I454)</f>
        <v>155.9415</v>
      </c>
      <c r="J449" s="14">
        <f>SUM(J450:J454)</f>
        <v>10.6</v>
      </c>
      <c r="K449" s="14">
        <f>SUM(K450:K454)</f>
        <v>0.43633299999999997</v>
      </c>
      <c r="L449" s="14">
        <f>SUM(L450:L454)</f>
        <v>42.2</v>
      </c>
      <c r="M449" s="14">
        <f t="shared" si="195"/>
        <v>766.62</v>
      </c>
      <c r="N449" s="14">
        <f aca="true" t="shared" si="202" ref="N449:AG449">SUM(N450:N454)</f>
        <v>0</v>
      </c>
      <c r="O449" s="14">
        <f t="shared" si="202"/>
        <v>0</v>
      </c>
      <c r="P449" s="14">
        <f t="shared" si="202"/>
        <v>0</v>
      </c>
      <c r="Q449" s="14">
        <f t="shared" si="202"/>
        <v>0</v>
      </c>
      <c r="R449" s="14">
        <f t="shared" si="202"/>
        <v>0</v>
      </c>
      <c r="S449" s="14">
        <f t="shared" si="202"/>
        <v>0</v>
      </c>
      <c r="T449" s="14">
        <f t="shared" si="202"/>
        <v>0</v>
      </c>
      <c r="U449" s="14">
        <f t="shared" si="202"/>
        <v>0</v>
      </c>
      <c r="V449" s="14">
        <f t="shared" si="202"/>
        <v>0</v>
      </c>
      <c r="W449" s="14">
        <f t="shared" si="202"/>
        <v>0</v>
      </c>
      <c r="X449" s="14">
        <f t="shared" si="202"/>
        <v>0</v>
      </c>
      <c r="Y449" s="14">
        <f t="shared" si="202"/>
        <v>0</v>
      </c>
      <c r="Z449" s="14">
        <f t="shared" si="202"/>
        <v>0</v>
      </c>
      <c r="AA449" s="14">
        <f t="shared" si="202"/>
        <v>0</v>
      </c>
      <c r="AB449" s="14">
        <f t="shared" si="202"/>
        <v>0</v>
      </c>
      <c r="AC449" s="14">
        <f t="shared" si="202"/>
        <v>0</v>
      </c>
      <c r="AD449" s="14">
        <f t="shared" si="202"/>
        <v>0</v>
      </c>
      <c r="AE449" s="14">
        <f t="shared" si="202"/>
        <v>0</v>
      </c>
      <c r="AF449" s="14">
        <f t="shared" si="202"/>
        <v>16.62</v>
      </c>
      <c r="AG449" s="14">
        <f t="shared" si="202"/>
        <v>750</v>
      </c>
      <c r="AH449" s="29">
        <v>0</v>
      </c>
      <c r="AI449" s="29">
        <v>16.62</v>
      </c>
      <c r="AJ449" s="29">
        <v>750</v>
      </c>
      <c r="AK449" s="29">
        <f aca="true" t="shared" si="203" ref="AK449:AP449">SUM(AK450:AK454)</f>
        <v>0</v>
      </c>
      <c r="AL449" s="29">
        <f t="shared" si="203"/>
        <v>0</v>
      </c>
      <c r="AM449" s="29">
        <f t="shared" si="203"/>
        <v>0</v>
      </c>
      <c r="AN449" s="29">
        <f t="shared" si="203"/>
        <v>0</v>
      </c>
      <c r="AO449" s="29">
        <f t="shared" si="203"/>
        <v>26.444909999999997</v>
      </c>
      <c r="AP449" s="29">
        <f t="shared" si="203"/>
        <v>0</v>
      </c>
      <c r="AQ449" s="29">
        <f t="shared" si="196"/>
        <v>0</v>
      </c>
      <c r="AR449" s="29">
        <f>SUM(AR450:AR454)</f>
        <v>0</v>
      </c>
      <c r="AS449" s="29">
        <f t="shared" si="197"/>
        <v>0</v>
      </c>
      <c r="AT449" s="29">
        <f>SUM(AT450:AT454)</f>
        <v>0</v>
      </c>
      <c r="AU449" s="29">
        <f t="shared" si="198"/>
        <v>0</v>
      </c>
      <c r="AV449" s="29"/>
      <c r="AW449" s="29">
        <f>SUM(AW450:AW454)</f>
        <v>0</v>
      </c>
      <c r="AX449" s="29">
        <f t="shared" si="199"/>
        <v>0</v>
      </c>
      <c r="AY449" s="29">
        <f>SUM(AY450:AY454)</f>
        <v>0</v>
      </c>
    </row>
    <row r="450" spans="1:51" ht="13.5" customHeight="1">
      <c r="A450" s="30" t="s">
        <v>823</v>
      </c>
      <c r="B450" s="30"/>
      <c r="C450" s="30"/>
      <c r="D450" s="5" t="s">
        <v>40</v>
      </c>
      <c r="E450" s="5">
        <v>464.874043</v>
      </c>
      <c r="F450" s="14">
        <v>464.874043</v>
      </c>
      <c r="G450" s="14">
        <f t="shared" si="194"/>
        <v>382.80913300000003</v>
      </c>
      <c r="H450" s="14">
        <v>173.6313</v>
      </c>
      <c r="I450" s="14">
        <v>155.9415</v>
      </c>
      <c r="J450" s="14">
        <v>10.6</v>
      </c>
      <c r="K450" s="14">
        <v>0.43633299999999997</v>
      </c>
      <c r="L450" s="14">
        <v>42.2</v>
      </c>
      <c r="M450" s="14">
        <f t="shared" si="195"/>
        <v>55.620000000000005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0</v>
      </c>
      <c r="AD450" s="14">
        <v>0</v>
      </c>
      <c r="AE450" s="14">
        <v>0</v>
      </c>
      <c r="AF450" s="14">
        <v>16.62</v>
      </c>
      <c r="AG450" s="14">
        <v>39</v>
      </c>
      <c r="AH450" s="29">
        <v>0</v>
      </c>
      <c r="AI450" s="29">
        <v>16.62</v>
      </c>
      <c r="AJ450" s="29">
        <v>39</v>
      </c>
      <c r="AK450" s="29">
        <v>0</v>
      </c>
      <c r="AL450" s="29">
        <v>0</v>
      </c>
      <c r="AM450" s="29">
        <v>0</v>
      </c>
      <c r="AN450" s="29">
        <v>0</v>
      </c>
      <c r="AO450" s="29">
        <v>26.444909999999997</v>
      </c>
      <c r="AP450" s="29">
        <v>0</v>
      </c>
      <c r="AQ450" s="29">
        <f t="shared" si="196"/>
        <v>0</v>
      </c>
      <c r="AR450" s="29">
        <v>0</v>
      </c>
      <c r="AS450" s="29">
        <f t="shared" si="197"/>
        <v>0</v>
      </c>
      <c r="AT450" s="29">
        <v>0</v>
      </c>
      <c r="AU450" s="29">
        <f t="shared" si="198"/>
        <v>0</v>
      </c>
      <c r="AV450" s="29"/>
      <c r="AW450" s="29">
        <v>0</v>
      </c>
      <c r="AX450" s="29">
        <f t="shared" si="199"/>
        <v>0</v>
      </c>
      <c r="AY450" s="29">
        <v>0</v>
      </c>
    </row>
    <row r="451" spans="1:51" ht="13.5" customHeight="1">
      <c r="A451" s="30" t="s">
        <v>824</v>
      </c>
      <c r="B451" s="30"/>
      <c r="C451" s="30"/>
      <c r="D451" s="5" t="s">
        <v>825</v>
      </c>
      <c r="E451" s="5">
        <v>48</v>
      </c>
      <c r="F451" s="14">
        <v>48</v>
      </c>
      <c r="G451" s="14">
        <f t="shared" si="194"/>
        <v>0</v>
      </c>
      <c r="H451" s="14">
        <v>0</v>
      </c>
      <c r="I451" s="14">
        <v>0</v>
      </c>
      <c r="J451" s="14">
        <v>0</v>
      </c>
      <c r="K451" s="14">
        <v>0</v>
      </c>
      <c r="L451" s="14">
        <v>0</v>
      </c>
      <c r="M451" s="14">
        <f t="shared" si="195"/>
        <v>48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4">
        <v>0</v>
      </c>
      <c r="Z451" s="14">
        <v>0</v>
      </c>
      <c r="AA451" s="14">
        <v>0</v>
      </c>
      <c r="AB451" s="14">
        <v>0</v>
      </c>
      <c r="AC451" s="14">
        <v>0</v>
      </c>
      <c r="AD451" s="14">
        <v>0</v>
      </c>
      <c r="AE451" s="14">
        <v>0</v>
      </c>
      <c r="AF451" s="14">
        <v>0</v>
      </c>
      <c r="AG451" s="14">
        <v>48</v>
      </c>
      <c r="AH451" s="29">
        <v>0</v>
      </c>
      <c r="AI451" s="29">
        <v>0</v>
      </c>
      <c r="AJ451" s="29">
        <v>48</v>
      </c>
      <c r="AK451" s="29">
        <v>0</v>
      </c>
      <c r="AL451" s="29">
        <v>0</v>
      </c>
      <c r="AM451" s="29">
        <v>0</v>
      </c>
      <c r="AN451" s="29">
        <v>0</v>
      </c>
      <c r="AO451" s="29">
        <v>0</v>
      </c>
      <c r="AP451" s="29">
        <v>0</v>
      </c>
      <c r="AQ451" s="29">
        <f t="shared" si="196"/>
        <v>0</v>
      </c>
      <c r="AR451" s="29">
        <v>0</v>
      </c>
      <c r="AS451" s="29">
        <f t="shared" si="197"/>
        <v>0</v>
      </c>
      <c r="AT451" s="29">
        <v>0</v>
      </c>
      <c r="AU451" s="29">
        <f t="shared" si="198"/>
        <v>0</v>
      </c>
      <c r="AV451" s="29"/>
      <c r="AW451" s="29">
        <v>0</v>
      </c>
      <c r="AX451" s="29">
        <f t="shared" si="199"/>
        <v>0</v>
      </c>
      <c r="AY451" s="29">
        <v>0</v>
      </c>
    </row>
    <row r="452" spans="1:51" ht="13.5" customHeight="1">
      <c r="A452" s="30" t="s">
        <v>826</v>
      </c>
      <c r="B452" s="30"/>
      <c r="C452" s="30"/>
      <c r="D452" s="5" t="s">
        <v>827</v>
      </c>
      <c r="E452" s="5">
        <v>110</v>
      </c>
      <c r="F452" s="14">
        <v>110</v>
      </c>
      <c r="G452" s="14">
        <f t="shared" si="194"/>
        <v>0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f t="shared" si="195"/>
        <v>110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0</v>
      </c>
      <c r="AD452" s="14">
        <v>0</v>
      </c>
      <c r="AE452" s="14">
        <v>0</v>
      </c>
      <c r="AF452" s="14">
        <v>0</v>
      </c>
      <c r="AG452" s="14">
        <v>110</v>
      </c>
      <c r="AH452" s="29">
        <v>0</v>
      </c>
      <c r="AI452" s="29">
        <v>0</v>
      </c>
      <c r="AJ452" s="29">
        <v>110</v>
      </c>
      <c r="AK452" s="29">
        <v>0</v>
      </c>
      <c r="AL452" s="29">
        <v>0</v>
      </c>
      <c r="AM452" s="29">
        <v>0</v>
      </c>
      <c r="AN452" s="29">
        <v>0</v>
      </c>
      <c r="AO452" s="29">
        <v>0</v>
      </c>
      <c r="AP452" s="29">
        <v>0</v>
      </c>
      <c r="AQ452" s="29">
        <f t="shared" si="196"/>
        <v>0</v>
      </c>
      <c r="AR452" s="29">
        <v>0</v>
      </c>
      <c r="AS452" s="29">
        <f t="shared" si="197"/>
        <v>0</v>
      </c>
      <c r="AT452" s="29">
        <v>0</v>
      </c>
      <c r="AU452" s="29">
        <f t="shared" si="198"/>
        <v>0</v>
      </c>
      <c r="AV452" s="29"/>
      <c r="AW452" s="29">
        <v>0</v>
      </c>
      <c r="AX452" s="29">
        <f t="shared" si="199"/>
        <v>0</v>
      </c>
      <c r="AY452" s="29">
        <v>0</v>
      </c>
    </row>
    <row r="453" spans="1:51" ht="13.5" customHeight="1">
      <c r="A453" s="30" t="s">
        <v>828</v>
      </c>
      <c r="B453" s="30"/>
      <c r="C453" s="30"/>
      <c r="D453" s="5" t="s">
        <v>829</v>
      </c>
      <c r="E453" s="5">
        <v>533</v>
      </c>
      <c r="F453" s="14">
        <v>533</v>
      </c>
      <c r="G453" s="14">
        <f t="shared" si="194"/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f t="shared" si="195"/>
        <v>533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0</v>
      </c>
      <c r="AF453" s="14">
        <v>0</v>
      </c>
      <c r="AG453" s="14">
        <v>533</v>
      </c>
      <c r="AH453" s="29">
        <v>0</v>
      </c>
      <c r="AI453" s="29">
        <v>0</v>
      </c>
      <c r="AJ453" s="29">
        <v>533</v>
      </c>
      <c r="AK453" s="29">
        <v>0</v>
      </c>
      <c r="AL453" s="29">
        <v>0</v>
      </c>
      <c r="AM453" s="29">
        <v>0</v>
      </c>
      <c r="AN453" s="29">
        <v>0</v>
      </c>
      <c r="AO453" s="29">
        <v>0</v>
      </c>
      <c r="AP453" s="29">
        <v>0</v>
      </c>
      <c r="AQ453" s="29">
        <f t="shared" si="196"/>
        <v>0</v>
      </c>
      <c r="AR453" s="29">
        <v>0</v>
      </c>
      <c r="AS453" s="29">
        <f t="shared" si="197"/>
        <v>0</v>
      </c>
      <c r="AT453" s="29">
        <v>0</v>
      </c>
      <c r="AU453" s="29">
        <f t="shared" si="198"/>
        <v>0</v>
      </c>
      <c r="AV453" s="29"/>
      <c r="AW453" s="29">
        <v>0</v>
      </c>
      <c r="AX453" s="29">
        <f t="shared" si="199"/>
        <v>0</v>
      </c>
      <c r="AY453" s="29">
        <v>0</v>
      </c>
    </row>
    <row r="454" spans="1:51" ht="13.5" customHeight="1">
      <c r="A454" s="30" t="s">
        <v>830</v>
      </c>
      <c r="B454" s="30"/>
      <c r="C454" s="30"/>
      <c r="D454" s="5" t="s">
        <v>831</v>
      </c>
      <c r="E454" s="5">
        <v>20</v>
      </c>
      <c r="F454" s="14">
        <v>20</v>
      </c>
      <c r="G454" s="14">
        <f t="shared" si="194"/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f t="shared" si="195"/>
        <v>20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0</v>
      </c>
      <c r="AF454" s="14">
        <v>0</v>
      </c>
      <c r="AG454" s="14">
        <v>20</v>
      </c>
      <c r="AH454" s="29">
        <v>0</v>
      </c>
      <c r="AI454" s="29">
        <v>0</v>
      </c>
      <c r="AJ454" s="29">
        <v>20</v>
      </c>
      <c r="AK454" s="29">
        <v>0</v>
      </c>
      <c r="AL454" s="29">
        <v>0</v>
      </c>
      <c r="AM454" s="29">
        <v>0</v>
      </c>
      <c r="AN454" s="29">
        <v>0</v>
      </c>
      <c r="AO454" s="29">
        <v>0</v>
      </c>
      <c r="AP454" s="29">
        <v>0</v>
      </c>
      <c r="AQ454" s="29">
        <f t="shared" si="196"/>
        <v>0</v>
      </c>
      <c r="AR454" s="29">
        <v>0</v>
      </c>
      <c r="AS454" s="29">
        <f t="shared" si="197"/>
        <v>0</v>
      </c>
      <c r="AT454" s="29">
        <v>0</v>
      </c>
      <c r="AU454" s="29">
        <f t="shared" si="198"/>
        <v>0</v>
      </c>
      <c r="AV454" s="29"/>
      <c r="AW454" s="29">
        <v>0</v>
      </c>
      <c r="AX454" s="29">
        <f t="shared" si="199"/>
        <v>0</v>
      </c>
      <c r="AY454" s="29">
        <v>0</v>
      </c>
    </row>
    <row r="455" spans="1:51" ht="13.5" customHeight="1">
      <c r="A455" s="30" t="s">
        <v>832</v>
      </c>
      <c r="B455" s="30"/>
      <c r="C455" s="30"/>
      <c r="D455" s="5" t="s">
        <v>833</v>
      </c>
      <c r="E455" s="5">
        <v>594.0323</v>
      </c>
      <c r="F455" s="14">
        <f>SUM(F456:F457)</f>
        <v>594.0323</v>
      </c>
      <c r="G455" s="14">
        <f t="shared" si="194"/>
        <v>88.1894</v>
      </c>
      <c r="H455" s="14">
        <f>SUM(H456:H457)</f>
        <v>37.8029</v>
      </c>
      <c r="I455" s="14">
        <f>SUM(I456:I457)</f>
        <v>43.9386</v>
      </c>
      <c r="J455" s="14">
        <f>SUM(J456:J457)</f>
        <v>2.4025</v>
      </c>
      <c r="K455" s="14">
        <f>SUM(K456:K457)</f>
        <v>0</v>
      </c>
      <c r="L455" s="14">
        <f>SUM(L456:L457)</f>
        <v>4.0454</v>
      </c>
      <c r="M455" s="14">
        <f t="shared" si="195"/>
        <v>501.89500000000004</v>
      </c>
      <c r="N455" s="14">
        <f aca="true" t="shared" si="204" ref="N455:AG455">SUM(N456:N457)</f>
        <v>0</v>
      </c>
      <c r="O455" s="14">
        <f t="shared" si="204"/>
        <v>0</v>
      </c>
      <c r="P455" s="14">
        <f t="shared" si="204"/>
        <v>0</v>
      </c>
      <c r="Q455" s="14">
        <f t="shared" si="204"/>
        <v>0</v>
      </c>
      <c r="R455" s="14">
        <f t="shared" si="204"/>
        <v>0</v>
      </c>
      <c r="S455" s="14">
        <f t="shared" si="204"/>
        <v>0</v>
      </c>
      <c r="T455" s="14">
        <f t="shared" si="204"/>
        <v>0</v>
      </c>
      <c r="U455" s="14">
        <f t="shared" si="204"/>
        <v>0</v>
      </c>
      <c r="V455" s="14">
        <f t="shared" si="204"/>
        <v>0</v>
      </c>
      <c r="W455" s="14">
        <f t="shared" si="204"/>
        <v>0</v>
      </c>
      <c r="X455" s="14">
        <f t="shared" si="204"/>
        <v>0</v>
      </c>
      <c r="Y455" s="14">
        <f t="shared" si="204"/>
        <v>0</v>
      </c>
      <c r="Z455" s="14">
        <f t="shared" si="204"/>
        <v>0</v>
      </c>
      <c r="AA455" s="14">
        <f t="shared" si="204"/>
        <v>0</v>
      </c>
      <c r="AB455" s="14">
        <f t="shared" si="204"/>
        <v>0</v>
      </c>
      <c r="AC455" s="14">
        <f t="shared" si="204"/>
        <v>0</v>
      </c>
      <c r="AD455" s="14">
        <f t="shared" si="204"/>
        <v>0</v>
      </c>
      <c r="AE455" s="14">
        <f t="shared" si="204"/>
        <v>0</v>
      </c>
      <c r="AF455" s="14">
        <f t="shared" si="204"/>
        <v>4.295</v>
      </c>
      <c r="AG455" s="14">
        <f t="shared" si="204"/>
        <v>497.6</v>
      </c>
      <c r="AH455" s="29">
        <v>0</v>
      </c>
      <c r="AI455" s="29">
        <v>4.295</v>
      </c>
      <c r="AJ455" s="29">
        <v>497.6</v>
      </c>
      <c r="AK455" s="29">
        <f aca="true" t="shared" si="205" ref="AK455:AP455">SUM(AK456:AK457)</f>
        <v>0</v>
      </c>
      <c r="AL455" s="29">
        <f t="shared" si="205"/>
        <v>0</v>
      </c>
      <c r="AM455" s="29">
        <f t="shared" si="205"/>
        <v>0</v>
      </c>
      <c r="AN455" s="29">
        <f t="shared" si="205"/>
        <v>0</v>
      </c>
      <c r="AO455" s="29">
        <f t="shared" si="205"/>
        <v>3.9479</v>
      </c>
      <c r="AP455" s="29">
        <f t="shared" si="205"/>
        <v>0</v>
      </c>
      <c r="AQ455" s="29">
        <f t="shared" si="196"/>
        <v>0</v>
      </c>
      <c r="AR455" s="29">
        <f>SUM(AR456:AR457)</f>
        <v>0</v>
      </c>
      <c r="AS455" s="29">
        <f t="shared" si="197"/>
        <v>0</v>
      </c>
      <c r="AT455" s="29">
        <f>SUM(AT456:AT457)</f>
        <v>0</v>
      </c>
      <c r="AU455" s="29">
        <f t="shared" si="198"/>
        <v>0</v>
      </c>
      <c r="AV455" s="29"/>
      <c r="AW455" s="29">
        <f>SUM(AW456:AW457)</f>
        <v>0</v>
      </c>
      <c r="AX455" s="29">
        <f t="shared" si="199"/>
        <v>0</v>
      </c>
      <c r="AY455" s="29">
        <f>SUM(AY456:AY457)</f>
        <v>0</v>
      </c>
    </row>
    <row r="456" spans="1:51" ht="13.5" customHeight="1">
      <c r="A456" s="30" t="s">
        <v>834</v>
      </c>
      <c r="B456" s="30"/>
      <c r="C456" s="30"/>
      <c r="D456" s="5" t="s">
        <v>40</v>
      </c>
      <c r="E456" s="5">
        <v>108.0323</v>
      </c>
      <c r="F456" s="14">
        <v>108.0323</v>
      </c>
      <c r="G456" s="14">
        <f t="shared" si="194"/>
        <v>88.1894</v>
      </c>
      <c r="H456" s="14">
        <v>37.8029</v>
      </c>
      <c r="I456" s="14">
        <v>43.9386</v>
      </c>
      <c r="J456" s="14">
        <v>2.4025</v>
      </c>
      <c r="K456" s="14">
        <v>0</v>
      </c>
      <c r="L456" s="14">
        <v>4.0454</v>
      </c>
      <c r="M456" s="14">
        <f t="shared" si="195"/>
        <v>15.895</v>
      </c>
      <c r="N456" s="14">
        <v>0</v>
      </c>
      <c r="O456" s="14">
        <v>0</v>
      </c>
      <c r="P456" s="14">
        <v>0</v>
      </c>
      <c r="Q456" s="14">
        <v>0</v>
      </c>
      <c r="R456" s="14">
        <v>0</v>
      </c>
      <c r="S456" s="14">
        <v>0</v>
      </c>
      <c r="T456" s="14">
        <v>0</v>
      </c>
      <c r="U456" s="14">
        <v>0</v>
      </c>
      <c r="V456" s="14">
        <v>0</v>
      </c>
      <c r="W456" s="14">
        <v>0</v>
      </c>
      <c r="X456" s="14">
        <v>0</v>
      </c>
      <c r="Y456" s="14">
        <v>0</v>
      </c>
      <c r="Z456" s="14">
        <v>0</v>
      </c>
      <c r="AA456" s="14">
        <v>0</v>
      </c>
      <c r="AB456" s="14">
        <v>0</v>
      </c>
      <c r="AC456" s="14">
        <v>0</v>
      </c>
      <c r="AD456" s="14">
        <v>0</v>
      </c>
      <c r="AE456" s="14">
        <v>0</v>
      </c>
      <c r="AF456" s="14">
        <v>4.295</v>
      </c>
      <c r="AG456" s="14">
        <v>11.6</v>
      </c>
      <c r="AH456" s="29">
        <v>0</v>
      </c>
      <c r="AI456" s="29">
        <v>4.295</v>
      </c>
      <c r="AJ456" s="29">
        <v>11.6</v>
      </c>
      <c r="AK456" s="29">
        <v>0</v>
      </c>
      <c r="AL456" s="29">
        <v>0</v>
      </c>
      <c r="AM456" s="29">
        <v>0</v>
      </c>
      <c r="AN456" s="29">
        <v>0</v>
      </c>
      <c r="AO456" s="29">
        <v>3.9479</v>
      </c>
      <c r="AP456" s="29">
        <v>0</v>
      </c>
      <c r="AQ456" s="29">
        <f t="shared" si="196"/>
        <v>0</v>
      </c>
      <c r="AR456" s="29">
        <v>0</v>
      </c>
      <c r="AS456" s="29">
        <f t="shared" si="197"/>
        <v>0</v>
      </c>
      <c r="AT456" s="29">
        <v>0</v>
      </c>
      <c r="AU456" s="29">
        <f t="shared" si="198"/>
        <v>0</v>
      </c>
      <c r="AV456" s="29"/>
      <c r="AW456" s="29">
        <v>0</v>
      </c>
      <c r="AX456" s="29">
        <f t="shared" si="199"/>
        <v>0</v>
      </c>
      <c r="AY456" s="29">
        <v>0</v>
      </c>
    </row>
    <row r="457" spans="1:51" ht="13.5" customHeight="1">
      <c r="A457" s="30" t="s">
        <v>835</v>
      </c>
      <c r="B457" s="30"/>
      <c r="C457" s="30"/>
      <c r="D457" s="5" t="s">
        <v>836</v>
      </c>
      <c r="E457" s="5">
        <v>486</v>
      </c>
      <c r="F457" s="14">
        <v>486</v>
      </c>
      <c r="G457" s="14">
        <f t="shared" si="194"/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f t="shared" si="195"/>
        <v>486</v>
      </c>
      <c r="N457" s="14">
        <v>0</v>
      </c>
      <c r="O457" s="14">
        <v>0</v>
      </c>
      <c r="P457" s="14">
        <v>0</v>
      </c>
      <c r="Q457" s="14">
        <v>0</v>
      </c>
      <c r="R457" s="14">
        <v>0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14">
        <v>0</v>
      </c>
      <c r="AA457" s="14">
        <v>0</v>
      </c>
      <c r="AB457" s="14">
        <v>0</v>
      </c>
      <c r="AC457" s="14">
        <v>0</v>
      </c>
      <c r="AD457" s="14">
        <v>0</v>
      </c>
      <c r="AE457" s="14">
        <v>0</v>
      </c>
      <c r="AF457" s="14">
        <v>0</v>
      </c>
      <c r="AG457" s="14">
        <v>486</v>
      </c>
      <c r="AH457" s="29">
        <v>0</v>
      </c>
      <c r="AI457" s="29">
        <v>0</v>
      </c>
      <c r="AJ457" s="29">
        <v>486</v>
      </c>
      <c r="AK457" s="29">
        <v>0</v>
      </c>
      <c r="AL457" s="29">
        <v>0</v>
      </c>
      <c r="AM457" s="29">
        <v>0</v>
      </c>
      <c r="AN457" s="29">
        <v>0</v>
      </c>
      <c r="AO457" s="29">
        <v>0</v>
      </c>
      <c r="AP457" s="29">
        <v>0</v>
      </c>
      <c r="AQ457" s="29">
        <f t="shared" si="196"/>
        <v>0</v>
      </c>
      <c r="AR457" s="29">
        <v>0</v>
      </c>
      <c r="AS457" s="29">
        <f t="shared" si="197"/>
        <v>0</v>
      </c>
      <c r="AT457" s="29">
        <v>0</v>
      </c>
      <c r="AU457" s="29">
        <f t="shared" si="198"/>
        <v>0</v>
      </c>
      <c r="AV457" s="29"/>
      <c r="AW457" s="29">
        <v>0</v>
      </c>
      <c r="AX457" s="29">
        <f t="shared" si="199"/>
        <v>0</v>
      </c>
      <c r="AY457" s="29">
        <v>0</v>
      </c>
    </row>
    <row r="458" spans="1:51" ht="13.5" customHeight="1">
      <c r="A458" s="30" t="s">
        <v>837</v>
      </c>
      <c r="B458" s="30"/>
      <c r="C458" s="30"/>
      <c r="D458" s="5" t="s">
        <v>838</v>
      </c>
      <c r="E458" s="5">
        <v>2</v>
      </c>
      <c r="F458" s="14">
        <v>2</v>
      </c>
      <c r="G458" s="14">
        <f t="shared" si="194"/>
        <v>0</v>
      </c>
      <c r="H458" s="14">
        <v>0</v>
      </c>
      <c r="I458" s="14">
        <v>0</v>
      </c>
      <c r="J458" s="14">
        <v>0</v>
      </c>
      <c r="K458" s="14">
        <v>0</v>
      </c>
      <c r="L458" s="14">
        <v>0</v>
      </c>
      <c r="M458" s="14">
        <f t="shared" si="195"/>
        <v>2</v>
      </c>
      <c r="N458" s="14">
        <v>0</v>
      </c>
      <c r="O458" s="14">
        <v>0</v>
      </c>
      <c r="P458" s="14">
        <v>0</v>
      </c>
      <c r="Q458" s="14">
        <v>0</v>
      </c>
      <c r="R458" s="14">
        <v>0</v>
      </c>
      <c r="S458" s="14">
        <v>0</v>
      </c>
      <c r="T458" s="14">
        <v>0</v>
      </c>
      <c r="U458" s="14">
        <v>0</v>
      </c>
      <c r="V458" s="14">
        <v>0</v>
      </c>
      <c r="W458" s="14">
        <v>0</v>
      </c>
      <c r="X458" s="14">
        <v>0</v>
      </c>
      <c r="Y458" s="14">
        <v>0</v>
      </c>
      <c r="Z458" s="14">
        <v>0</v>
      </c>
      <c r="AA458" s="14">
        <v>0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2</v>
      </c>
      <c r="AH458" s="29">
        <v>0</v>
      </c>
      <c r="AI458" s="29">
        <v>0</v>
      </c>
      <c r="AJ458" s="29">
        <v>2</v>
      </c>
      <c r="AK458" s="29">
        <v>0</v>
      </c>
      <c r="AL458" s="29">
        <v>0</v>
      </c>
      <c r="AM458" s="29">
        <v>0</v>
      </c>
      <c r="AN458" s="29">
        <v>0</v>
      </c>
      <c r="AO458" s="29">
        <v>0</v>
      </c>
      <c r="AP458" s="29">
        <v>0</v>
      </c>
      <c r="AQ458" s="29">
        <f t="shared" si="196"/>
        <v>0</v>
      </c>
      <c r="AR458" s="29">
        <v>0</v>
      </c>
      <c r="AS458" s="29">
        <f t="shared" si="197"/>
        <v>0</v>
      </c>
      <c r="AT458" s="29">
        <v>0</v>
      </c>
      <c r="AU458" s="29">
        <f t="shared" si="198"/>
        <v>0</v>
      </c>
      <c r="AV458" s="29"/>
      <c r="AW458" s="29">
        <v>0</v>
      </c>
      <c r="AX458" s="29">
        <f t="shared" si="199"/>
        <v>0</v>
      </c>
      <c r="AY458" s="29">
        <v>0</v>
      </c>
    </row>
    <row r="459" spans="1:51" ht="13.5" customHeight="1">
      <c r="A459" s="30" t="s">
        <v>839</v>
      </c>
      <c r="B459" s="30"/>
      <c r="C459" s="30"/>
      <c r="D459" s="5" t="s">
        <v>840</v>
      </c>
      <c r="E459" s="5">
        <v>2</v>
      </c>
      <c r="F459" s="14">
        <v>2</v>
      </c>
      <c r="G459" s="14">
        <f t="shared" si="194"/>
        <v>0</v>
      </c>
      <c r="H459" s="14">
        <v>0</v>
      </c>
      <c r="I459" s="14">
        <v>0</v>
      </c>
      <c r="J459" s="14">
        <v>0</v>
      </c>
      <c r="K459" s="14">
        <v>0</v>
      </c>
      <c r="L459" s="14">
        <v>0</v>
      </c>
      <c r="M459" s="14">
        <f t="shared" si="195"/>
        <v>2</v>
      </c>
      <c r="N459" s="14">
        <v>0</v>
      </c>
      <c r="O459" s="14">
        <v>0</v>
      </c>
      <c r="P459" s="14">
        <v>0</v>
      </c>
      <c r="Q459" s="14">
        <v>0</v>
      </c>
      <c r="R459" s="14">
        <v>0</v>
      </c>
      <c r="S459" s="14">
        <v>0</v>
      </c>
      <c r="T459" s="14">
        <v>0</v>
      </c>
      <c r="U459" s="14">
        <v>0</v>
      </c>
      <c r="V459" s="14">
        <v>0</v>
      </c>
      <c r="W459" s="14">
        <v>0</v>
      </c>
      <c r="X459" s="14">
        <v>0</v>
      </c>
      <c r="Y459" s="14">
        <v>0</v>
      </c>
      <c r="Z459" s="14">
        <v>0</v>
      </c>
      <c r="AA459" s="14">
        <v>0</v>
      </c>
      <c r="AB459" s="14">
        <v>0</v>
      </c>
      <c r="AC459" s="14">
        <v>0</v>
      </c>
      <c r="AD459" s="14">
        <v>0</v>
      </c>
      <c r="AE459" s="14">
        <v>0</v>
      </c>
      <c r="AF459" s="14">
        <v>0</v>
      </c>
      <c r="AG459" s="14">
        <v>2</v>
      </c>
      <c r="AH459" s="29">
        <v>0</v>
      </c>
      <c r="AI459" s="29">
        <v>0</v>
      </c>
      <c r="AJ459" s="29">
        <v>2</v>
      </c>
      <c r="AK459" s="29">
        <v>0</v>
      </c>
      <c r="AL459" s="29">
        <v>0</v>
      </c>
      <c r="AM459" s="29">
        <v>0</v>
      </c>
      <c r="AN459" s="29">
        <v>0</v>
      </c>
      <c r="AO459" s="29">
        <v>0</v>
      </c>
      <c r="AP459" s="29">
        <v>0</v>
      </c>
      <c r="AQ459" s="29">
        <f t="shared" si="196"/>
        <v>0</v>
      </c>
      <c r="AR459" s="29">
        <v>0</v>
      </c>
      <c r="AS459" s="29">
        <f t="shared" si="197"/>
        <v>0</v>
      </c>
      <c r="AT459" s="29">
        <v>0</v>
      </c>
      <c r="AU459" s="29">
        <f t="shared" si="198"/>
        <v>0</v>
      </c>
      <c r="AV459" s="29"/>
      <c r="AW459" s="29">
        <v>0</v>
      </c>
      <c r="AX459" s="29">
        <f t="shared" si="199"/>
        <v>0</v>
      </c>
      <c r="AY459" s="29">
        <v>0</v>
      </c>
    </row>
    <row r="460" spans="1:51" ht="13.5" customHeight="1">
      <c r="A460" s="30" t="s">
        <v>841</v>
      </c>
      <c r="B460" s="30"/>
      <c r="C460" s="30"/>
      <c r="D460" s="5" t="s">
        <v>842</v>
      </c>
      <c r="E460" s="5">
        <v>15933.887920000001</v>
      </c>
      <c r="F460" s="14">
        <f>SUM(F461,F465,F467,F471,F473)</f>
        <v>15933.887920000001</v>
      </c>
      <c r="G460" s="14">
        <f t="shared" si="194"/>
        <v>1587.9250299999997</v>
      </c>
      <c r="H460" s="14">
        <f>SUM(H461,H465,H467,H471,H473)</f>
        <v>717.702275</v>
      </c>
      <c r="I460" s="14">
        <f>SUM(I461,I465,I467,I471,I473)</f>
        <v>825.044545</v>
      </c>
      <c r="J460" s="14">
        <f>SUM(J461,J465,J467,J471,J473)</f>
        <v>20.33691</v>
      </c>
      <c r="K460" s="14">
        <f>SUM(K461,K465,K467,K471,K473)</f>
        <v>2.514</v>
      </c>
      <c r="L460" s="14">
        <f>SUM(L461,L465,L467,L471,L473)</f>
        <v>22.3273</v>
      </c>
      <c r="M460" s="14">
        <f t="shared" si="195"/>
        <v>13564.4247</v>
      </c>
      <c r="N460" s="14">
        <f aca="true" t="shared" si="206" ref="N460:AG460">SUM(N461,N465,N467,N471,N473)</f>
        <v>28.171</v>
      </c>
      <c r="O460" s="14">
        <f t="shared" si="206"/>
        <v>0</v>
      </c>
      <c r="P460" s="14">
        <f t="shared" si="206"/>
        <v>0</v>
      </c>
      <c r="Q460" s="14">
        <f t="shared" si="206"/>
        <v>0</v>
      </c>
      <c r="R460" s="14">
        <f t="shared" si="206"/>
        <v>0</v>
      </c>
      <c r="S460" s="14">
        <f t="shared" si="206"/>
        <v>0</v>
      </c>
      <c r="T460" s="14">
        <f t="shared" si="206"/>
        <v>0</v>
      </c>
      <c r="U460" s="14">
        <f t="shared" si="206"/>
        <v>0</v>
      </c>
      <c r="V460" s="14">
        <f t="shared" si="206"/>
        <v>12</v>
      </c>
      <c r="W460" s="14">
        <f t="shared" si="206"/>
        <v>0</v>
      </c>
      <c r="X460" s="14">
        <f t="shared" si="206"/>
        <v>0</v>
      </c>
      <c r="Y460" s="14">
        <f t="shared" si="206"/>
        <v>0</v>
      </c>
      <c r="Z460" s="14">
        <f t="shared" si="206"/>
        <v>10</v>
      </c>
      <c r="AA460" s="14">
        <f t="shared" si="206"/>
        <v>0</v>
      </c>
      <c r="AB460" s="14">
        <f t="shared" si="206"/>
        <v>0</v>
      </c>
      <c r="AC460" s="14">
        <f t="shared" si="206"/>
        <v>0</v>
      </c>
      <c r="AD460" s="14">
        <f t="shared" si="206"/>
        <v>0</v>
      </c>
      <c r="AE460" s="14">
        <f t="shared" si="206"/>
        <v>100</v>
      </c>
      <c r="AF460" s="14">
        <f t="shared" si="206"/>
        <v>77.87899999999999</v>
      </c>
      <c r="AG460" s="14">
        <f t="shared" si="206"/>
        <v>13336.3747</v>
      </c>
      <c r="AH460" s="29">
        <v>100</v>
      </c>
      <c r="AI460" s="29">
        <v>77.87899999999999</v>
      </c>
      <c r="AJ460" s="29">
        <v>13336.3747</v>
      </c>
      <c r="AK460" s="29">
        <f aca="true" t="shared" si="207" ref="AK460:AP460">SUM(AK461,AK465,AK467,AK471,AK473)</f>
        <v>0</v>
      </c>
      <c r="AL460" s="29">
        <f t="shared" si="207"/>
        <v>0</v>
      </c>
      <c r="AM460" s="29">
        <f t="shared" si="207"/>
        <v>0</v>
      </c>
      <c r="AN460" s="29">
        <f t="shared" si="207"/>
        <v>0</v>
      </c>
      <c r="AO460" s="29">
        <f t="shared" si="207"/>
        <v>95.29054000000001</v>
      </c>
      <c r="AP460" s="29">
        <f t="shared" si="207"/>
        <v>0</v>
      </c>
      <c r="AQ460" s="29">
        <f t="shared" si="196"/>
        <v>0</v>
      </c>
      <c r="AR460" s="29">
        <f>SUM(AR461,AR465,AR467,AR471,AR473)</f>
        <v>0</v>
      </c>
      <c r="AS460" s="29">
        <f t="shared" si="197"/>
        <v>0</v>
      </c>
      <c r="AT460" s="29">
        <f>SUM(AT461,AT465,AT467,AT471,AT473)</f>
        <v>0</v>
      </c>
      <c r="AU460" s="29">
        <f t="shared" si="198"/>
        <v>530.3516</v>
      </c>
      <c r="AV460" s="29"/>
      <c r="AW460" s="29">
        <f>SUM(AW461,AW465,AW467,AW471,AW473)</f>
        <v>530.3516</v>
      </c>
      <c r="AX460" s="29">
        <f t="shared" si="199"/>
        <v>156.2</v>
      </c>
      <c r="AY460" s="29">
        <f>SUM(AY461,AY465,AY467,AY471,AY473)</f>
        <v>156.2</v>
      </c>
    </row>
    <row r="461" spans="1:51" ht="13.5" customHeight="1">
      <c r="A461" s="30" t="s">
        <v>843</v>
      </c>
      <c r="B461" s="30"/>
      <c r="C461" s="30"/>
      <c r="D461" s="5" t="s">
        <v>844</v>
      </c>
      <c r="E461" s="5">
        <v>13481.69792</v>
      </c>
      <c r="F461" s="14">
        <f>SUM(F462:F464)</f>
        <v>13481.69792</v>
      </c>
      <c r="G461" s="14">
        <f t="shared" si="194"/>
        <v>1587.9250299999997</v>
      </c>
      <c r="H461" s="14">
        <f>SUM(H462:H464)</f>
        <v>717.702275</v>
      </c>
      <c r="I461" s="14">
        <f>SUM(I462:I464)</f>
        <v>825.044545</v>
      </c>
      <c r="J461" s="14">
        <f>SUM(J462:J464)</f>
        <v>20.33691</v>
      </c>
      <c r="K461" s="14">
        <f>SUM(K462:K464)</f>
        <v>2.514</v>
      </c>
      <c r="L461" s="14">
        <f>SUM(L462:L464)</f>
        <v>22.3273</v>
      </c>
      <c r="M461" s="14">
        <f t="shared" si="195"/>
        <v>11112.234699999999</v>
      </c>
      <c r="N461" s="14">
        <f aca="true" t="shared" si="208" ref="N461:AG461">SUM(N462:N464)</f>
        <v>28.171</v>
      </c>
      <c r="O461" s="14">
        <f t="shared" si="208"/>
        <v>0</v>
      </c>
      <c r="P461" s="14">
        <f t="shared" si="208"/>
        <v>0</v>
      </c>
      <c r="Q461" s="14">
        <f t="shared" si="208"/>
        <v>0</v>
      </c>
      <c r="R461" s="14">
        <f t="shared" si="208"/>
        <v>0</v>
      </c>
      <c r="S461" s="14">
        <f t="shared" si="208"/>
        <v>0</v>
      </c>
      <c r="T461" s="14">
        <f t="shared" si="208"/>
        <v>0</v>
      </c>
      <c r="U461" s="14">
        <f t="shared" si="208"/>
        <v>0</v>
      </c>
      <c r="V461" s="14">
        <f t="shared" si="208"/>
        <v>12</v>
      </c>
      <c r="W461" s="14">
        <f t="shared" si="208"/>
        <v>0</v>
      </c>
      <c r="X461" s="14">
        <f t="shared" si="208"/>
        <v>0</v>
      </c>
      <c r="Y461" s="14">
        <f t="shared" si="208"/>
        <v>0</v>
      </c>
      <c r="Z461" s="14">
        <f t="shared" si="208"/>
        <v>10</v>
      </c>
      <c r="AA461" s="14">
        <f t="shared" si="208"/>
        <v>0</v>
      </c>
      <c r="AB461" s="14">
        <f t="shared" si="208"/>
        <v>0</v>
      </c>
      <c r="AC461" s="14">
        <f t="shared" si="208"/>
        <v>0</v>
      </c>
      <c r="AD461" s="14">
        <f t="shared" si="208"/>
        <v>0</v>
      </c>
      <c r="AE461" s="14">
        <f t="shared" si="208"/>
        <v>100</v>
      </c>
      <c r="AF461" s="14">
        <f t="shared" si="208"/>
        <v>77.87899999999999</v>
      </c>
      <c r="AG461" s="14">
        <f t="shared" si="208"/>
        <v>10884.1847</v>
      </c>
      <c r="AH461" s="29">
        <v>100</v>
      </c>
      <c r="AI461" s="29">
        <v>77.87899999999999</v>
      </c>
      <c r="AJ461" s="29">
        <v>10884.1847</v>
      </c>
      <c r="AK461" s="29">
        <f aca="true" t="shared" si="209" ref="AK461:AP461">SUM(AK462:AK464)</f>
        <v>0</v>
      </c>
      <c r="AL461" s="29">
        <f t="shared" si="209"/>
        <v>0</v>
      </c>
      <c r="AM461" s="29">
        <f t="shared" si="209"/>
        <v>0</v>
      </c>
      <c r="AN461" s="29">
        <f t="shared" si="209"/>
        <v>0</v>
      </c>
      <c r="AO461" s="29">
        <f t="shared" si="209"/>
        <v>95.29054000000001</v>
      </c>
      <c r="AP461" s="29">
        <f t="shared" si="209"/>
        <v>0</v>
      </c>
      <c r="AQ461" s="29">
        <f t="shared" si="196"/>
        <v>0</v>
      </c>
      <c r="AR461" s="29">
        <f>SUM(AR462:AR464)</f>
        <v>0</v>
      </c>
      <c r="AS461" s="29">
        <f t="shared" si="197"/>
        <v>0</v>
      </c>
      <c r="AT461" s="29">
        <f>SUM(AT462:AT464)</f>
        <v>0</v>
      </c>
      <c r="AU461" s="29">
        <f t="shared" si="198"/>
        <v>530.3516</v>
      </c>
      <c r="AV461" s="29"/>
      <c r="AW461" s="29">
        <f>SUM(AW462:AW464)</f>
        <v>530.3516</v>
      </c>
      <c r="AX461" s="29">
        <f t="shared" si="199"/>
        <v>156.2</v>
      </c>
      <c r="AY461" s="29">
        <f>SUM(AY462:AY464)</f>
        <v>156.2</v>
      </c>
    </row>
    <row r="462" spans="1:51" ht="13.5" customHeight="1">
      <c r="A462" s="30" t="s">
        <v>845</v>
      </c>
      <c r="B462" s="30"/>
      <c r="C462" s="30"/>
      <c r="D462" s="5" t="s">
        <v>40</v>
      </c>
      <c r="E462" s="5">
        <v>1412.96902</v>
      </c>
      <c r="F462" s="14">
        <v>1412.96902</v>
      </c>
      <c r="G462" s="14">
        <f t="shared" si="194"/>
        <v>1137.4395299999999</v>
      </c>
      <c r="H462" s="14">
        <v>506.1083</v>
      </c>
      <c r="I462" s="14">
        <v>599.92633</v>
      </c>
      <c r="J462" s="14">
        <v>10.9216</v>
      </c>
      <c r="K462" s="14">
        <v>2.514</v>
      </c>
      <c r="L462" s="14">
        <v>17.9693</v>
      </c>
      <c r="M462" s="14">
        <f t="shared" si="195"/>
        <v>194.8408</v>
      </c>
      <c r="N462" s="14">
        <v>28.171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0</v>
      </c>
      <c r="AD462" s="14">
        <v>0</v>
      </c>
      <c r="AE462" s="14">
        <v>0</v>
      </c>
      <c r="AF462" s="14">
        <v>56.214</v>
      </c>
      <c r="AG462" s="14">
        <v>110.4558</v>
      </c>
      <c r="AH462" s="29">
        <v>0</v>
      </c>
      <c r="AI462" s="29">
        <v>56.214</v>
      </c>
      <c r="AJ462" s="29">
        <v>110.4558</v>
      </c>
      <c r="AK462" s="29">
        <v>0</v>
      </c>
      <c r="AL462" s="29">
        <v>0</v>
      </c>
      <c r="AM462" s="29">
        <v>0</v>
      </c>
      <c r="AN462" s="29">
        <v>0</v>
      </c>
      <c r="AO462" s="29">
        <v>80.68869000000001</v>
      </c>
      <c r="AP462" s="29">
        <v>0</v>
      </c>
      <c r="AQ462" s="29">
        <f t="shared" si="196"/>
        <v>0</v>
      </c>
      <c r="AR462" s="29">
        <v>0</v>
      </c>
      <c r="AS462" s="29">
        <f t="shared" si="197"/>
        <v>0</v>
      </c>
      <c r="AT462" s="29">
        <v>0</v>
      </c>
      <c r="AU462" s="29">
        <f t="shared" si="198"/>
        <v>0</v>
      </c>
      <c r="AV462" s="29"/>
      <c r="AW462" s="29">
        <v>0</v>
      </c>
      <c r="AX462" s="29">
        <f t="shared" si="199"/>
        <v>0</v>
      </c>
      <c r="AY462" s="29">
        <v>0</v>
      </c>
    </row>
    <row r="463" spans="1:51" ht="13.5" customHeight="1">
      <c r="A463" s="30" t="s">
        <v>846</v>
      </c>
      <c r="B463" s="30"/>
      <c r="C463" s="30"/>
      <c r="D463" s="5" t="s">
        <v>42</v>
      </c>
      <c r="E463" s="5">
        <v>162.7289</v>
      </c>
      <c r="F463" s="14">
        <v>162.7289</v>
      </c>
      <c r="G463" s="14">
        <f t="shared" si="194"/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f t="shared" si="195"/>
        <v>162.7289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0</v>
      </c>
      <c r="AD463" s="14">
        <v>0</v>
      </c>
      <c r="AE463" s="14">
        <v>0</v>
      </c>
      <c r="AF463" s="14">
        <v>0</v>
      </c>
      <c r="AG463" s="14">
        <v>162.7289</v>
      </c>
      <c r="AH463" s="29">
        <v>0</v>
      </c>
      <c r="AI463" s="29">
        <v>0</v>
      </c>
      <c r="AJ463" s="29">
        <v>162.7289</v>
      </c>
      <c r="AK463" s="29">
        <v>0</v>
      </c>
      <c r="AL463" s="29">
        <v>0</v>
      </c>
      <c r="AM463" s="29">
        <v>0</v>
      </c>
      <c r="AN463" s="29">
        <v>0</v>
      </c>
      <c r="AO463" s="29">
        <v>0</v>
      </c>
      <c r="AP463" s="29">
        <v>0</v>
      </c>
      <c r="AQ463" s="29">
        <f t="shared" si="196"/>
        <v>0</v>
      </c>
      <c r="AR463" s="29">
        <v>0</v>
      </c>
      <c r="AS463" s="29">
        <f t="shared" si="197"/>
        <v>0</v>
      </c>
      <c r="AT463" s="29">
        <v>0</v>
      </c>
      <c r="AU463" s="29">
        <f t="shared" si="198"/>
        <v>0</v>
      </c>
      <c r="AV463" s="29"/>
      <c r="AW463" s="29">
        <v>0</v>
      </c>
      <c r="AX463" s="29">
        <f t="shared" si="199"/>
        <v>0</v>
      </c>
      <c r="AY463" s="29">
        <v>0</v>
      </c>
    </row>
    <row r="464" spans="1:51" ht="13.5" customHeight="1">
      <c r="A464" s="30" t="s">
        <v>847</v>
      </c>
      <c r="B464" s="30"/>
      <c r="C464" s="30"/>
      <c r="D464" s="5" t="s">
        <v>848</v>
      </c>
      <c r="E464" s="5">
        <v>11906</v>
      </c>
      <c r="F464" s="14">
        <v>11906</v>
      </c>
      <c r="G464" s="14">
        <f t="shared" si="194"/>
        <v>450.48549999999994</v>
      </c>
      <c r="H464" s="14">
        <v>211.593975</v>
      </c>
      <c r="I464" s="14">
        <v>225.118215</v>
      </c>
      <c r="J464" s="14">
        <v>9.41531</v>
      </c>
      <c r="K464" s="14">
        <v>0</v>
      </c>
      <c r="L464" s="14">
        <v>4.358</v>
      </c>
      <c r="M464" s="14">
        <f t="shared" si="195"/>
        <v>10754.665</v>
      </c>
      <c r="N464" s="14">
        <v>0</v>
      </c>
      <c r="O464" s="14">
        <v>0</v>
      </c>
      <c r="P464" s="14">
        <v>0</v>
      </c>
      <c r="Q464" s="14">
        <v>0</v>
      </c>
      <c r="R464" s="14">
        <v>0</v>
      </c>
      <c r="S464" s="14">
        <v>0</v>
      </c>
      <c r="T464" s="14">
        <v>0</v>
      </c>
      <c r="U464" s="14">
        <v>0</v>
      </c>
      <c r="V464" s="14">
        <v>12</v>
      </c>
      <c r="W464" s="14">
        <v>0</v>
      </c>
      <c r="X464" s="14">
        <v>0</v>
      </c>
      <c r="Y464" s="14">
        <v>0</v>
      </c>
      <c r="Z464" s="14">
        <v>10</v>
      </c>
      <c r="AA464" s="14">
        <v>0</v>
      </c>
      <c r="AB464" s="14">
        <v>0</v>
      </c>
      <c r="AC464" s="14">
        <v>0</v>
      </c>
      <c r="AD464" s="14">
        <v>0</v>
      </c>
      <c r="AE464" s="14">
        <v>100</v>
      </c>
      <c r="AF464" s="14">
        <v>21.665</v>
      </c>
      <c r="AG464" s="14">
        <v>10611</v>
      </c>
      <c r="AH464" s="29">
        <v>100</v>
      </c>
      <c r="AI464" s="29">
        <v>21.665</v>
      </c>
      <c r="AJ464" s="29">
        <v>10611</v>
      </c>
      <c r="AK464" s="29">
        <v>0</v>
      </c>
      <c r="AL464" s="29">
        <v>0</v>
      </c>
      <c r="AM464" s="29">
        <v>0</v>
      </c>
      <c r="AN464" s="29">
        <v>0</v>
      </c>
      <c r="AO464" s="29">
        <v>14.60185</v>
      </c>
      <c r="AP464" s="29">
        <v>0</v>
      </c>
      <c r="AQ464" s="29">
        <f t="shared" si="196"/>
        <v>0</v>
      </c>
      <c r="AR464" s="29">
        <v>0</v>
      </c>
      <c r="AS464" s="29">
        <f t="shared" si="197"/>
        <v>0</v>
      </c>
      <c r="AT464" s="29">
        <v>0</v>
      </c>
      <c r="AU464" s="29">
        <f t="shared" si="198"/>
        <v>530.3516</v>
      </c>
      <c r="AV464" s="29"/>
      <c r="AW464" s="29">
        <v>530.3516</v>
      </c>
      <c r="AX464" s="29">
        <f t="shared" si="199"/>
        <v>156.2</v>
      </c>
      <c r="AY464" s="29">
        <v>156.2</v>
      </c>
    </row>
    <row r="465" spans="1:51" ht="13.5" customHeight="1">
      <c r="A465" s="30" t="s">
        <v>849</v>
      </c>
      <c r="B465" s="30"/>
      <c r="C465" s="30"/>
      <c r="D465" s="5" t="s">
        <v>850</v>
      </c>
      <c r="E465" s="5">
        <v>40</v>
      </c>
      <c r="F465" s="14">
        <v>40</v>
      </c>
      <c r="G465" s="14">
        <f t="shared" si="194"/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f t="shared" si="195"/>
        <v>40</v>
      </c>
      <c r="N465" s="14">
        <v>0</v>
      </c>
      <c r="O465" s="14">
        <v>0</v>
      </c>
      <c r="P465" s="14">
        <v>0</v>
      </c>
      <c r="Q465" s="14">
        <v>0</v>
      </c>
      <c r="R465" s="14">
        <v>0</v>
      </c>
      <c r="S465" s="14">
        <v>0</v>
      </c>
      <c r="T465" s="14">
        <v>0</v>
      </c>
      <c r="U465" s="14">
        <v>0</v>
      </c>
      <c r="V465" s="14">
        <v>0</v>
      </c>
      <c r="W465" s="14">
        <v>0</v>
      </c>
      <c r="X465" s="14">
        <v>0</v>
      </c>
      <c r="Y465" s="14">
        <v>0</v>
      </c>
      <c r="Z465" s="14">
        <v>0</v>
      </c>
      <c r="AA465" s="14">
        <v>0</v>
      </c>
      <c r="AB465" s="14">
        <v>0</v>
      </c>
      <c r="AC465" s="14">
        <v>0</v>
      </c>
      <c r="AD465" s="14">
        <v>0</v>
      </c>
      <c r="AE465" s="14">
        <v>0</v>
      </c>
      <c r="AF465" s="14">
        <v>0</v>
      </c>
      <c r="AG465" s="14">
        <v>40</v>
      </c>
      <c r="AH465" s="29">
        <v>0</v>
      </c>
      <c r="AI465" s="29">
        <v>0</v>
      </c>
      <c r="AJ465" s="29">
        <v>40</v>
      </c>
      <c r="AK465" s="29">
        <v>0</v>
      </c>
      <c r="AL465" s="29">
        <v>0</v>
      </c>
      <c r="AM465" s="29">
        <v>0</v>
      </c>
      <c r="AN465" s="29">
        <v>0</v>
      </c>
      <c r="AO465" s="29">
        <v>0</v>
      </c>
      <c r="AP465" s="29">
        <v>0</v>
      </c>
      <c r="AQ465" s="29">
        <f t="shared" si="196"/>
        <v>0</v>
      </c>
      <c r="AR465" s="29">
        <v>0</v>
      </c>
      <c r="AS465" s="29">
        <f t="shared" si="197"/>
        <v>0</v>
      </c>
      <c r="AT465" s="29">
        <v>0</v>
      </c>
      <c r="AU465" s="29">
        <f t="shared" si="198"/>
        <v>0</v>
      </c>
      <c r="AV465" s="29"/>
      <c r="AW465" s="29">
        <v>0</v>
      </c>
      <c r="AX465" s="29">
        <f t="shared" si="199"/>
        <v>0</v>
      </c>
      <c r="AY465" s="29">
        <v>0</v>
      </c>
    </row>
    <row r="466" spans="1:51" ht="13.5" customHeight="1">
      <c r="A466" s="30" t="s">
        <v>851</v>
      </c>
      <c r="B466" s="30"/>
      <c r="C466" s="30"/>
      <c r="D466" s="5" t="s">
        <v>42</v>
      </c>
      <c r="E466" s="5">
        <v>40</v>
      </c>
      <c r="F466" s="14">
        <v>40</v>
      </c>
      <c r="G466" s="14">
        <f t="shared" si="194"/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f t="shared" si="195"/>
        <v>40</v>
      </c>
      <c r="N466" s="14">
        <v>0</v>
      </c>
      <c r="O466" s="14">
        <v>0</v>
      </c>
      <c r="P466" s="14">
        <v>0</v>
      </c>
      <c r="Q466" s="14">
        <v>0</v>
      </c>
      <c r="R466" s="14">
        <v>0</v>
      </c>
      <c r="S466" s="14">
        <v>0</v>
      </c>
      <c r="T466" s="14">
        <v>0</v>
      </c>
      <c r="U466" s="14">
        <v>0</v>
      </c>
      <c r="V466" s="14">
        <v>0</v>
      </c>
      <c r="W466" s="14">
        <v>0</v>
      </c>
      <c r="X466" s="14">
        <v>0</v>
      </c>
      <c r="Y466" s="14">
        <v>0</v>
      </c>
      <c r="Z466" s="14">
        <v>0</v>
      </c>
      <c r="AA466" s="14">
        <v>0</v>
      </c>
      <c r="AB466" s="14">
        <v>0</v>
      </c>
      <c r="AC466" s="14">
        <v>0</v>
      </c>
      <c r="AD466" s="14">
        <v>0</v>
      </c>
      <c r="AE466" s="14">
        <v>0</v>
      </c>
      <c r="AF466" s="14">
        <v>0</v>
      </c>
      <c r="AG466" s="14">
        <v>40</v>
      </c>
      <c r="AH466" s="29">
        <v>0</v>
      </c>
      <c r="AI466" s="29">
        <v>0</v>
      </c>
      <c r="AJ466" s="29">
        <v>40</v>
      </c>
      <c r="AK466" s="29">
        <v>0</v>
      </c>
      <c r="AL466" s="29">
        <v>0</v>
      </c>
      <c r="AM466" s="29">
        <v>0</v>
      </c>
      <c r="AN466" s="29">
        <v>0</v>
      </c>
      <c r="AO466" s="29">
        <v>0</v>
      </c>
      <c r="AP466" s="29">
        <v>0</v>
      </c>
      <c r="AQ466" s="29">
        <f t="shared" si="196"/>
        <v>0</v>
      </c>
      <c r="AR466" s="29">
        <v>0</v>
      </c>
      <c r="AS466" s="29">
        <f t="shared" si="197"/>
        <v>0</v>
      </c>
      <c r="AT466" s="29">
        <v>0</v>
      </c>
      <c r="AU466" s="29">
        <f t="shared" si="198"/>
        <v>0</v>
      </c>
      <c r="AV466" s="29"/>
      <c r="AW466" s="29">
        <v>0</v>
      </c>
      <c r="AX466" s="29">
        <f t="shared" si="199"/>
        <v>0</v>
      </c>
      <c r="AY466" s="29">
        <v>0</v>
      </c>
    </row>
    <row r="467" spans="1:51" ht="13.5" customHeight="1">
      <c r="A467" s="30" t="s">
        <v>852</v>
      </c>
      <c r="B467" s="30"/>
      <c r="C467" s="30"/>
      <c r="D467" s="5" t="s">
        <v>853</v>
      </c>
      <c r="E467" s="5">
        <v>2140.19</v>
      </c>
      <c r="F467" s="14">
        <f>SUM(F468:F470)</f>
        <v>2140.19</v>
      </c>
      <c r="G467" s="14">
        <f t="shared" si="194"/>
        <v>0</v>
      </c>
      <c r="H467" s="14">
        <f>SUM(H468:H470)</f>
        <v>0</v>
      </c>
      <c r="I467" s="14">
        <f>SUM(I468:I470)</f>
        <v>0</v>
      </c>
      <c r="J467" s="14">
        <f>SUM(J468:J470)</f>
        <v>0</v>
      </c>
      <c r="K467" s="14">
        <f>SUM(K468:K470)</f>
        <v>0</v>
      </c>
      <c r="L467" s="14">
        <f>SUM(L468:L470)</f>
        <v>0</v>
      </c>
      <c r="M467" s="14">
        <f t="shared" si="195"/>
        <v>2140.19</v>
      </c>
      <c r="N467" s="14">
        <f aca="true" t="shared" si="210" ref="N467:AG467">SUM(N468:N470)</f>
        <v>0</v>
      </c>
      <c r="O467" s="14">
        <f t="shared" si="210"/>
        <v>0</v>
      </c>
      <c r="P467" s="14">
        <f t="shared" si="210"/>
        <v>0</v>
      </c>
      <c r="Q467" s="14">
        <f t="shared" si="210"/>
        <v>0</v>
      </c>
      <c r="R467" s="14">
        <f t="shared" si="210"/>
        <v>0</v>
      </c>
      <c r="S467" s="14">
        <f t="shared" si="210"/>
        <v>0</v>
      </c>
      <c r="T467" s="14">
        <f t="shared" si="210"/>
        <v>0</v>
      </c>
      <c r="U467" s="14">
        <f t="shared" si="210"/>
        <v>0</v>
      </c>
      <c r="V467" s="14">
        <f t="shared" si="210"/>
        <v>0</v>
      </c>
      <c r="W467" s="14">
        <f t="shared" si="210"/>
        <v>0</v>
      </c>
      <c r="X467" s="14">
        <f t="shared" si="210"/>
        <v>0</v>
      </c>
      <c r="Y467" s="14">
        <f t="shared" si="210"/>
        <v>0</v>
      </c>
      <c r="Z467" s="14">
        <f t="shared" si="210"/>
        <v>0</v>
      </c>
      <c r="AA467" s="14">
        <f t="shared" si="210"/>
        <v>0</v>
      </c>
      <c r="AB467" s="14">
        <f t="shared" si="210"/>
        <v>0</v>
      </c>
      <c r="AC467" s="14">
        <f t="shared" si="210"/>
        <v>0</v>
      </c>
      <c r="AD467" s="14">
        <f t="shared" si="210"/>
        <v>0</v>
      </c>
      <c r="AE467" s="14">
        <f t="shared" si="210"/>
        <v>0</v>
      </c>
      <c r="AF467" s="14">
        <f t="shared" si="210"/>
        <v>0</v>
      </c>
      <c r="AG467" s="14">
        <f t="shared" si="210"/>
        <v>2140.19</v>
      </c>
      <c r="AH467" s="29">
        <v>0</v>
      </c>
      <c r="AI467" s="29">
        <v>0</v>
      </c>
      <c r="AJ467" s="29">
        <v>2140.19</v>
      </c>
      <c r="AK467" s="29">
        <f aca="true" t="shared" si="211" ref="AK467:AP467">SUM(AK468:AK470)</f>
        <v>0</v>
      </c>
      <c r="AL467" s="29">
        <f t="shared" si="211"/>
        <v>0</v>
      </c>
      <c r="AM467" s="29">
        <f t="shared" si="211"/>
        <v>0</v>
      </c>
      <c r="AN467" s="29">
        <f t="shared" si="211"/>
        <v>0</v>
      </c>
      <c r="AO467" s="29">
        <f t="shared" si="211"/>
        <v>0</v>
      </c>
      <c r="AP467" s="29">
        <f t="shared" si="211"/>
        <v>0</v>
      </c>
      <c r="AQ467" s="29">
        <f t="shared" si="196"/>
        <v>0</v>
      </c>
      <c r="AR467" s="29">
        <f>SUM(AR468:AR470)</f>
        <v>0</v>
      </c>
      <c r="AS467" s="29">
        <f t="shared" si="197"/>
        <v>0</v>
      </c>
      <c r="AT467" s="29">
        <f>SUM(AT468:AT470)</f>
        <v>0</v>
      </c>
      <c r="AU467" s="29">
        <f t="shared" si="198"/>
        <v>0</v>
      </c>
      <c r="AV467" s="29"/>
      <c r="AW467" s="29">
        <f>SUM(AW468:AW470)</f>
        <v>0</v>
      </c>
      <c r="AX467" s="29">
        <f t="shared" si="199"/>
        <v>0</v>
      </c>
      <c r="AY467" s="29">
        <f>SUM(AY468:AY470)</f>
        <v>0</v>
      </c>
    </row>
    <row r="468" spans="1:51" ht="13.5" customHeight="1">
      <c r="A468" s="30" t="s">
        <v>854</v>
      </c>
      <c r="B468" s="30"/>
      <c r="C468" s="30"/>
      <c r="D468" s="5" t="s">
        <v>855</v>
      </c>
      <c r="E468" s="5">
        <v>1954</v>
      </c>
      <c r="F468" s="14">
        <v>1954</v>
      </c>
      <c r="G468" s="14">
        <f t="shared" si="194"/>
        <v>0</v>
      </c>
      <c r="H468" s="14">
        <v>0</v>
      </c>
      <c r="I468" s="14">
        <v>0</v>
      </c>
      <c r="J468" s="14">
        <v>0</v>
      </c>
      <c r="K468" s="14">
        <v>0</v>
      </c>
      <c r="L468" s="14">
        <v>0</v>
      </c>
      <c r="M468" s="14">
        <f t="shared" si="195"/>
        <v>1954</v>
      </c>
      <c r="N468" s="14">
        <v>0</v>
      </c>
      <c r="O468" s="14">
        <v>0</v>
      </c>
      <c r="P468" s="14">
        <v>0</v>
      </c>
      <c r="Q468" s="14">
        <v>0</v>
      </c>
      <c r="R468" s="14">
        <v>0</v>
      </c>
      <c r="S468" s="14">
        <v>0</v>
      </c>
      <c r="T468" s="14">
        <v>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1954</v>
      </c>
      <c r="AH468" s="29">
        <v>0</v>
      </c>
      <c r="AI468" s="29">
        <v>0</v>
      </c>
      <c r="AJ468" s="29">
        <v>1954</v>
      </c>
      <c r="AK468" s="29">
        <v>0</v>
      </c>
      <c r="AL468" s="29">
        <v>0</v>
      </c>
      <c r="AM468" s="29">
        <v>0</v>
      </c>
      <c r="AN468" s="29">
        <v>0</v>
      </c>
      <c r="AO468" s="29">
        <v>0</v>
      </c>
      <c r="AP468" s="29">
        <v>0</v>
      </c>
      <c r="AQ468" s="29">
        <f t="shared" si="196"/>
        <v>0</v>
      </c>
      <c r="AR468" s="29">
        <v>0</v>
      </c>
      <c r="AS468" s="29">
        <f t="shared" si="197"/>
        <v>0</v>
      </c>
      <c r="AT468" s="29">
        <v>0</v>
      </c>
      <c r="AU468" s="29">
        <f t="shared" si="198"/>
        <v>0</v>
      </c>
      <c r="AV468" s="29"/>
      <c r="AW468" s="29">
        <v>0</v>
      </c>
      <c r="AX468" s="29">
        <f t="shared" si="199"/>
        <v>0</v>
      </c>
      <c r="AY468" s="29">
        <v>0</v>
      </c>
    </row>
    <row r="469" spans="1:51" ht="13.5" customHeight="1">
      <c r="A469" s="30" t="s">
        <v>856</v>
      </c>
      <c r="B469" s="30"/>
      <c r="C469" s="30"/>
      <c r="D469" s="5" t="s">
        <v>857</v>
      </c>
      <c r="E469" s="5">
        <v>183.19</v>
      </c>
      <c r="F469" s="14">
        <v>183.19</v>
      </c>
      <c r="G469" s="14">
        <f t="shared" si="194"/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0</v>
      </c>
      <c r="M469" s="14">
        <f t="shared" si="195"/>
        <v>183.19</v>
      </c>
      <c r="N469" s="14">
        <v>0</v>
      </c>
      <c r="O469" s="14">
        <v>0</v>
      </c>
      <c r="P469" s="14">
        <v>0</v>
      </c>
      <c r="Q469" s="14">
        <v>0</v>
      </c>
      <c r="R469" s="14">
        <v>0</v>
      </c>
      <c r="S469" s="14">
        <v>0</v>
      </c>
      <c r="T469" s="14">
        <v>0</v>
      </c>
      <c r="U469" s="14">
        <v>0</v>
      </c>
      <c r="V469" s="14">
        <v>0</v>
      </c>
      <c r="W469" s="14">
        <v>0</v>
      </c>
      <c r="X469" s="14">
        <v>0</v>
      </c>
      <c r="Y469" s="14">
        <v>0</v>
      </c>
      <c r="Z469" s="14">
        <v>0</v>
      </c>
      <c r="AA469" s="14">
        <v>0</v>
      </c>
      <c r="AB469" s="14">
        <v>0</v>
      </c>
      <c r="AC469" s="14">
        <v>0</v>
      </c>
      <c r="AD469" s="14">
        <v>0</v>
      </c>
      <c r="AE469" s="14">
        <v>0</v>
      </c>
      <c r="AF469" s="14">
        <v>0</v>
      </c>
      <c r="AG469" s="14">
        <v>183.19</v>
      </c>
      <c r="AH469" s="29">
        <v>0</v>
      </c>
      <c r="AI469" s="29">
        <v>0</v>
      </c>
      <c r="AJ469" s="29">
        <v>183.19</v>
      </c>
      <c r="AK469" s="29">
        <v>0</v>
      </c>
      <c r="AL469" s="29">
        <v>0</v>
      </c>
      <c r="AM469" s="29">
        <v>0</v>
      </c>
      <c r="AN469" s="29">
        <v>0</v>
      </c>
      <c r="AO469" s="29">
        <v>0</v>
      </c>
      <c r="AP469" s="29">
        <v>0</v>
      </c>
      <c r="AQ469" s="29">
        <f t="shared" si="196"/>
        <v>0</v>
      </c>
      <c r="AR469" s="29">
        <v>0</v>
      </c>
      <c r="AS469" s="29">
        <f t="shared" si="197"/>
        <v>0</v>
      </c>
      <c r="AT469" s="29">
        <v>0</v>
      </c>
      <c r="AU469" s="29">
        <f t="shared" si="198"/>
        <v>0</v>
      </c>
      <c r="AV469" s="29"/>
      <c r="AW469" s="29">
        <v>0</v>
      </c>
      <c r="AX469" s="29">
        <f t="shared" si="199"/>
        <v>0</v>
      </c>
      <c r="AY469" s="29">
        <v>0</v>
      </c>
    </row>
    <row r="470" spans="1:51" ht="13.5" customHeight="1">
      <c r="A470" s="30" t="s">
        <v>858</v>
      </c>
      <c r="B470" s="30"/>
      <c r="C470" s="30"/>
      <c r="D470" s="5" t="s">
        <v>859</v>
      </c>
      <c r="E470" s="5">
        <v>3</v>
      </c>
      <c r="F470" s="14">
        <v>3</v>
      </c>
      <c r="G470" s="14">
        <f t="shared" si="194"/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f t="shared" si="195"/>
        <v>3</v>
      </c>
      <c r="N470" s="14">
        <v>0</v>
      </c>
      <c r="O470" s="14">
        <v>0</v>
      </c>
      <c r="P470" s="14">
        <v>0</v>
      </c>
      <c r="Q470" s="14">
        <v>0</v>
      </c>
      <c r="R470" s="14">
        <v>0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0</v>
      </c>
      <c r="AD470" s="14">
        <v>0</v>
      </c>
      <c r="AE470" s="14">
        <v>0</v>
      </c>
      <c r="AF470" s="14">
        <v>0</v>
      </c>
      <c r="AG470" s="14">
        <v>3</v>
      </c>
      <c r="AH470" s="29">
        <v>0</v>
      </c>
      <c r="AI470" s="29">
        <v>0</v>
      </c>
      <c r="AJ470" s="29">
        <v>3</v>
      </c>
      <c r="AK470" s="29">
        <v>0</v>
      </c>
      <c r="AL470" s="29">
        <v>0</v>
      </c>
      <c r="AM470" s="29">
        <v>0</v>
      </c>
      <c r="AN470" s="29">
        <v>0</v>
      </c>
      <c r="AO470" s="29">
        <v>0</v>
      </c>
      <c r="AP470" s="29">
        <v>0</v>
      </c>
      <c r="AQ470" s="29">
        <f t="shared" si="196"/>
        <v>0</v>
      </c>
      <c r="AR470" s="29">
        <v>0</v>
      </c>
      <c r="AS470" s="29">
        <f t="shared" si="197"/>
        <v>0</v>
      </c>
      <c r="AT470" s="29">
        <v>0</v>
      </c>
      <c r="AU470" s="29">
        <f t="shared" si="198"/>
        <v>0</v>
      </c>
      <c r="AV470" s="29"/>
      <c r="AW470" s="29">
        <v>0</v>
      </c>
      <c r="AX470" s="29">
        <f t="shared" si="199"/>
        <v>0</v>
      </c>
      <c r="AY470" s="29">
        <v>0</v>
      </c>
    </row>
    <row r="471" spans="1:51" ht="13.5" customHeight="1">
      <c r="A471" s="30" t="s">
        <v>860</v>
      </c>
      <c r="B471" s="30"/>
      <c r="C471" s="30"/>
      <c r="D471" s="5" t="s">
        <v>861</v>
      </c>
      <c r="E471" s="5">
        <v>197</v>
      </c>
      <c r="F471" s="14">
        <v>197</v>
      </c>
      <c r="G471" s="14">
        <f t="shared" si="194"/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f t="shared" si="195"/>
        <v>197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0</v>
      </c>
      <c r="AD471" s="14">
        <v>0</v>
      </c>
      <c r="AE471" s="14">
        <v>0</v>
      </c>
      <c r="AF471" s="14">
        <v>0</v>
      </c>
      <c r="AG471" s="14">
        <v>197</v>
      </c>
      <c r="AH471" s="29">
        <v>0</v>
      </c>
      <c r="AI471" s="29">
        <v>0</v>
      </c>
      <c r="AJ471" s="29">
        <v>197</v>
      </c>
      <c r="AK471" s="29">
        <v>0</v>
      </c>
      <c r="AL471" s="29">
        <v>0</v>
      </c>
      <c r="AM471" s="29">
        <v>0</v>
      </c>
      <c r="AN471" s="29">
        <v>0</v>
      </c>
      <c r="AO471" s="29">
        <v>0</v>
      </c>
      <c r="AP471" s="29">
        <v>0</v>
      </c>
      <c r="AQ471" s="29">
        <f t="shared" si="196"/>
        <v>0</v>
      </c>
      <c r="AR471" s="29">
        <v>0</v>
      </c>
      <c r="AS471" s="29">
        <f t="shared" si="197"/>
        <v>0</v>
      </c>
      <c r="AT471" s="29">
        <v>0</v>
      </c>
      <c r="AU471" s="29">
        <f t="shared" si="198"/>
        <v>0</v>
      </c>
      <c r="AV471" s="29"/>
      <c r="AW471" s="29">
        <v>0</v>
      </c>
      <c r="AX471" s="29">
        <f t="shared" si="199"/>
        <v>0</v>
      </c>
      <c r="AY471" s="29">
        <v>0</v>
      </c>
    </row>
    <row r="472" spans="1:51" ht="13.5" customHeight="1">
      <c r="A472" s="30" t="s">
        <v>862</v>
      </c>
      <c r="B472" s="30"/>
      <c r="C472" s="30"/>
      <c r="D472" s="5" t="s">
        <v>863</v>
      </c>
      <c r="E472" s="5">
        <v>197</v>
      </c>
      <c r="F472" s="14">
        <v>197</v>
      </c>
      <c r="G472" s="14">
        <f t="shared" si="194"/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f t="shared" si="195"/>
        <v>197</v>
      </c>
      <c r="N472" s="14">
        <v>0</v>
      </c>
      <c r="O472" s="14">
        <v>0</v>
      </c>
      <c r="P472" s="14">
        <v>0</v>
      </c>
      <c r="Q472" s="14">
        <v>0</v>
      </c>
      <c r="R472" s="14">
        <v>0</v>
      </c>
      <c r="S472" s="14">
        <v>0</v>
      </c>
      <c r="T472" s="14">
        <v>0</v>
      </c>
      <c r="U472" s="14">
        <v>0</v>
      </c>
      <c r="V472" s="14">
        <v>0</v>
      </c>
      <c r="W472" s="14">
        <v>0</v>
      </c>
      <c r="X472" s="14">
        <v>0</v>
      </c>
      <c r="Y472" s="14">
        <v>0</v>
      </c>
      <c r="Z472" s="14">
        <v>0</v>
      </c>
      <c r="AA472" s="14">
        <v>0</v>
      </c>
      <c r="AB472" s="14">
        <v>0</v>
      </c>
      <c r="AC472" s="14">
        <v>0</v>
      </c>
      <c r="AD472" s="14">
        <v>0</v>
      </c>
      <c r="AE472" s="14">
        <v>0</v>
      </c>
      <c r="AF472" s="14">
        <v>0</v>
      </c>
      <c r="AG472" s="14">
        <v>197</v>
      </c>
      <c r="AH472" s="29">
        <v>0</v>
      </c>
      <c r="AI472" s="29">
        <v>0</v>
      </c>
      <c r="AJ472" s="29">
        <v>197</v>
      </c>
      <c r="AK472" s="29">
        <v>0</v>
      </c>
      <c r="AL472" s="29">
        <v>0</v>
      </c>
      <c r="AM472" s="29">
        <v>0</v>
      </c>
      <c r="AN472" s="29">
        <v>0</v>
      </c>
      <c r="AO472" s="29">
        <v>0</v>
      </c>
      <c r="AP472" s="29">
        <v>0</v>
      </c>
      <c r="AQ472" s="29">
        <f t="shared" si="196"/>
        <v>0</v>
      </c>
      <c r="AR472" s="29">
        <v>0</v>
      </c>
      <c r="AS472" s="29">
        <f t="shared" si="197"/>
        <v>0</v>
      </c>
      <c r="AT472" s="29">
        <v>0</v>
      </c>
      <c r="AU472" s="29">
        <f t="shared" si="198"/>
        <v>0</v>
      </c>
      <c r="AV472" s="29"/>
      <c r="AW472" s="29">
        <v>0</v>
      </c>
      <c r="AX472" s="29">
        <f t="shared" si="199"/>
        <v>0</v>
      </c>
      <c r="AY472" s="29">
        <v>0</v>
      </c>
    </row>
    <row r="473" spans="1:51" ht="13.5" customHeight="1">
      <c r="A473" s="30" t="s">
        <v>864</v>
      </c>
      <c r="B473" s="30"/>
      <c r="C473" s="30"/>
      <c r="D473" s="5" t="s">
        <v>865</v>
      </c>
      <c r="E473" s="5">
        <v>75</v>
      </c>
      <c r="F473" s="14">
        <v>75</v>
      </c>
      <c r="G473" s="14">
        <f t="shared" si="194"/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f t="shared" si="195"/>
        <v>75</v>
      </c>
      <c r="N473" s="14">
        <v>0</v>
      </c>
      <c r="O473" s="14">
        <v>0</v>
      </c>
      <c r="P473" s="14">
        <v>0</v>
      </c>
      <c r="Q473" s="14">
        <v>0</v>
      </c>
      <c r="R473" s="14">
        <v>0</v>
      </c>
      <c r="S473" s="14">
        <v>0</v>
      </c>
      <c r="T473" s="14">
        <v>0</v>
      </c>
      <c r="U473" s="14">
        <v>0</v>
      </c>
      <c r="V473" s="14">
        <v>0</v>
      </c>
      <c r="W473" s="14">
        <v>0</v>
      </c>
      <c r="X473" s="14">
        <v>0</v>
      </c>
      <c r="Y473" s="14">
        <v>0</v>
      </c>
      <c r="Z473" s="14">
        <v>0</v>
      </c>
      <c r="AA473" s="14">
        <v>0</v>
      </c>
      <c r="AB473" s="14">
        <v>0</v>
      </c>
      <c r="AC473" s="14">
        <v>0</v>
      </c>
      <c r="AD473" s="14">
        <v>0</v>
      </c>
      <c r="AE473" s="14">
        <v>0</v>
      </c>
      <c r="AF473" s="14">
        <v>0</v>
      </c>
      <c r="AG473" s="14">
        <v>75</v>
      </c>
      <c r="AH473" s="29">
        <v>0</v>
      </c>
      <c r="AI473" s="29">
        <v>0</v>
      </c>
      <c r="AJ473" s="29">
        <v>75</v>
      </c>
      <c r="AK473" s="29">
        <v>0</v>
      </c>
      <c r="AL473" s="29">
        <v>0</v>
      </c>
      <c r="AM473" s="29">
        <v>0</v>
      </c>
      <c r="AN473" s="29">
        <v>0</v>
      </c>
      <c r="AO473" s="29">
        <v>0</v>
      </c>
      <c r="AP473" s="29">
        <v>0</v>
      </c>
      <c r="AQ473" s="29">
        <f t="shared" si="196"/>
        <v>0</v>
      </c>
      <c r="AR473" s="29">
        <v>0</v>
      </c>
      <c r="AS473" s="29">
        <f t="shared" si="197"/>
        <v>0</v>
      </c>
      <c r="AT473" s="29">
        <v>0</v>
      </c>
      <c r="AU473" s="29">
        <f t="shared" si="198"/>
        <v>0</v>
      </c>
      <c r="AV473" s="29"/>
      <c r="AW473" s="29">
        <v>0</v>
      </c>
      <c r="AX473" s="29">
        <f t="shared" si="199"/>
        <v>0</v>
      </c>
      <c r="AY473" s="29">
        <v>0</v>
      </c>
    </row>
    <row r="474" spans="1:51" ht="13.5" customHeight="1">
      <c r="A474" s="30" t="s">
        <v>866</v>
      </c>
      <c r="B474" s="30"/>
      <c r="C474" s="30"/>
      <c r="D474" s="18" t="s">
        <v>1013</v>
      </c>
      <c r="E474" s="18">
        <v>75</v>
      </c>
      <c r="F474" s="14">
        <v>75</v>
      </c>
      <c r="G474" s="14">
        <f t="shared" si="194"/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f t="shared" si="195"/>
        <v>75</v>
      </c>
      <c r="N474" s="14">
        <v>0</v>
      </c>
      <c r="O474" s="14">
        <v>0</v>
      </c>
      <c r="P474" s="14">
        <v>0</v>
      </c>
      <c r="Q474" s="14">
        <v>0</v>
      </c>
      <c r="R474" s="14">
        <v>0</v>
      </c>
      <c r="S474" s="14">
        <v>0</v>
      </c>
      <c r="T474" s="14">
        <v>0</v>
      </c>
      <c r="U474" s="14">
        <v>0</v>
      </c>
      <c r="V474" s="14">
        <v>0</v>
      </c>
      <c r="W474" s="14">
        <v>0</v>
      </c>
      <c r="X474" s="14">
        <v>0</v>
      </c>
      <c r="Y474" s="14">
        <v>0</v>
      </c>
      <c r="Z474" s="14">
        <v>0</v>
      </c>
      <c r="AA474" s="14">
        <v>0</v>
      </c>
      <c r="AB474" s="14">
        <v>0</v>
      </c>
      <c r="AC474" s="14">
        <v>0</v>
      </c>
      <c r="AD474" s="14">
        <v>0</v>
      </c>
      <c r="AE474" s="14">
        <v>0</v>
      </c>
      <c r="AF474" s="14">
        <v>0</v>
      </c>
      <c r="AG474" s="14">
        <v>75</v>
      </c>
      <c r="AH474" s="29">
        <v>0</v>
      </c>
      <c r="AI474" s="29">
        <v>0</v>
      </c>
      <c r="AJ474" s="29">
        <v>75</v>
      </c>
      <c r="AK474" s="29">
        <v>0</v>
      </c>
      <c r="AL474" s="29">
        <v>0</v>
      </c>
      <c r="AM474" s="29">
        <v>0</v>
      </c>
      <c r="AN474" s="29">
        <v>0</v>
      </c>
      <c r="AO474" s="29">
        <v>0</v>
      </c>
      <c r="AP474" s="29">
        <v>0</v>
      </c>
      <c r="AQ474" s="29">
        <f t="shared" si="196"/>
        <v>0</v>
      </c>
      <c r="AR474" s="29">
        <v>0</v>
      </c>
      <c r="AS474" s="29">
        <f t="shared" si="197"/>
        <v>0</v>
      </c>
      <c r="AT474" s="29">
        <v>0</v>
      </c>
      <c r="AU474" s="29">
        <f t="shared" si="198"/>
        <v>0</v>
      </c>
      <c r="AV474" s="29"/>
      <c r="AW474" s="29">
        <v>0</v>
      </c>
      <c r="AX474" s="29">
        <f t="shared" si="199"/>
        <v>0</v>
      </c>
      <c r="AY474" s="29">
        <v>0</v>
      </c>
    </row>
    <row r="475" spans="1:51" ht="13.5" customHeight="1">
      <c r="A475" s="30" t="s">
        <v>867</v>
      </c>
      <c r="B475" s="30"/>
      <c r="C475" s="30"/>
      <c r="D475" s="5" t="s">
        <v>868</v>
      </c>
      <c r="E475" s="5">
        <v>3981.35298</v>
      </c>
      <c r="F475" s="14">
        <f aca="true" t="shared" si="212" ref="F475:AY475">SUM(F476,F480,F484,F487,F491,F494)</f>
        <v>3981.35298</v>
      </c>
      <c r="G475" s="14">
        <f t="shared" si="212"/>
        <v>494.7159</v>
      </c>
      <c r="H475" s="14">
        <f t="shared" si="212"/>
        <v>216.4077</v>
      </c>
      <c r="I475" s="14">
        <f t="shared" si="212"/>
        <v>251.56210000000002</v>
      </c>
      <c r="J475" s="14">
        <f t="shared" si="212"/>
        <v>9.4</v>
      </c>
      <c r="K475" s="14">
        <f t="shared" si="212"/>
        <v>5.6785</v>
      </c>
      <c r="L475" s="14">
        <f t="shared" si="212"/>
        <v>11.6676</v>
      </c>
      <c r="M475" s="14">
        <f t="shared" si="212"/>
        <v>3448.9762</v>
      </c>
      <c r="N475" s="14">
        <f t="shared" si="212"/>
        <v>16.999599999999997</v>
      </c>
      <c r="O475" s="14">
        <f t="shared" si="212"/>
        <v>0</v>
      </c>
      <c r="P475" s="14">
        <f t="shared" si="212"/>
        <v>0</v>
      </c>
      <c r="Q475" s="14">
        <f t="shared" si="212"/>
        <v>0</v>
      </c>
      <c r="R475" s="14">
        <f t="shared" si="212"/>
        <v>0</v>
      </c>
      <c r="S475" s="14">
        <f t="shared" si="212"/>
        <v>0</v>
      </c>
      <c r="T475" s="14">
        <f t="shared" si="212"/>
        <v>0</v>
      </c>
      <c r="U475" s="14">
        <f t="shared" si="212"/>
        <v>0</v>
      </c>
      <c r="V475" s="14">
        <f t="shared" si="212"/>
        <v>0</v>
      </c>
      <c r="W475" s="14">
        <f t="shared" si="212"/>
        <v>8</v>
      </c>
      <c r="X475" s="14">
        <f t="shared" si="212"/>
        <v>0</v>
      </c>
      <c r="Y475" s="14">
        <f t="shared" si="212"/>
        <v>0</v>
      </c>
      <c r="Z475" s="14">
        <f t="shared" si="212"/>
        <v>10</v>
      </c>
      <c r="AA475" s="14">
        <f t="shared" si="212"/>
        <v>0</v>
      </c>
      <c r="AB475" s="14">
        <f t="shared" si="212"/>
        <v>0</v>
      </c>
      <c r="AC475" s="14">
        <f t="shared" si="212"/>
        <v>0</v>
      </c>
      <c r="AD475" s="14">
        <f t="shared" si="212"/>
        <v>0</v>
      </c>
      <c r="AE475" s="14">
        <f t="shared" si="212"/>
        <v>30</v>
      </c>
      <c r="AF475" s="14">
        <f t="shared" si="212"/>
        <v>17.48</v>
      </c>
      <c r="AG475" s="14">
        <f t="shared" si="212"/>
        <v>3366.4966</v>
      </c>
      <c r="AH475" s="29">
        <v>30</v>
      </c>
      <c r="AI475" s="29">
        <v>17.48</v>
      </c>
      <c r="AJ475" s="29">
        <v>3366.4966</v>
      </c>
      <c r="AK475" s="29">
        <f t="shared" si="212"/>
        <v>0</v>
      </c>
      <c r="AL475" s="29">
        <f t="shared" si="212"/>
        <v>0</v>
      </c>
      <c r="AM475" s="29">
        <f t="shared" si="212"/>
        <v>0</v>
      </c>
      <c r="AN475" s="29">
        <f t="shared" si="212"/>
        <v>0</v>
      </c>
      <c r="AO475" s="29">
        <f t="shared" si="212"/>
        <v>37.55575</v>
      </c>
      <c r="AP475" s="29">
        <f t="shared" si="212"/>
        <v>0</v>
      </c>
      <c r="AQ475" s="29">
        <f t="shared" si="212"/>
        <v>0</v>
      </c>
      <c r="AR475" s="29">
        <f t="shared" si="212"/>
        <v>0</v>
      </c>
      <c r="AS475" s="29">
        <f t="shared" si="212"/>
        <v>0</v>
      </c>
      <c r="AT475" s="29">
        <f t="shared" si="212"/>
        <v>0</v>
      </c>
      <c r="AU475" s="29">
        <f t="shared" si="212"/>
        <v>0</v>
      </c>
      <c r="AV475" s="29">
        <f t="shared" si="212"/>
        <v>0</v>
      </c>
      <c r="AW475" s="29">
        <f t="shared" si="212"/>
        <v>0</v>
      </c>
      <c r="AX475" s="29">
        <f t="shared" si="212"/>
        <v>0</v>
      </c>
      <c r="AY475" s="29">
        <f t="shared" si="212"/>
        <v>0</v>
      </c>
    </row>
    <row r="476" spans="1:51" ht="13.5" customHeight="1">
      <c r="A476" s="30" t="s">
        <v>869</v>
      </c>
      <c r="B476" s="30"/>
      <c r="C476" s="30"/>
      <c r="D476" s="5" t="s">
        <v>870</v>
      </c>
      <c r="E476" s="5">
        <v>285</v>
      </c>
      <c r="F476" s="14">
        <v>285</v>
      </c>
      <c r="G476" s="14">
        <f aca="true" t="shared" si="213" ref="G476:G483">SUM(H476:L476)</f>
        <v>128.87199999999999</v>
      </c>
      <c r="H476" s="14">
        <v>65.5274</v>
      </c>
      <c r="I476" s="14">
        <v>56.3935</v>
      </c>
      <c r="J476" s="14">
        <v>1</v>
      </c>
      <c r="K476" s="14">
        <v>3.737</v>
      </c>
      <c r="L476" s="14">
        <v>2.2141</v>
      </c>
      <c r="M476" s="14">
        <f aca="true" t="shared" si="214" ref="M476:M483">SUM(N476:AG476)</f>
        <v>146</v>
      </c>
      <c r="N476" s="14">
        <v>5.76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0</v>
      </c>
      <c r="AF476" s="14">
        <v>0</v>
      </c>
      <c r="AG476" s="14">
        <v>140.24</v>
      </c>
      <c r="AH476" s="29">
        <v>0</v>
      </c>
      <c r="AI476" s="29">
        <v>0</v>
      </c>
      <c r="AJ476" s="29">
        <v>140.24</v>
      </c>
      <c r="AK476" s="29">
        <v>0</v>
      </c>
      <c r="AL476" s="29">
        <v>0</v>
      </c>
      <c r="AM476" s="29">
        <v>0</v>
      </c>
      <c r="AN476" s="29">
        <v>0</v>
      </c>
      <c r="AO476" s="29">
        <v>9.49807</v>
      </c>
      <c r="AP476" s="29">
        <v>0</v>
      </c>
      <c r="AQ476" s="29">
        <f aca="true" t="shared" si="215" ref="AQ476:AQ483">SUM(AR476:AR476)</f>
        <v>0</v>
      </c>
      <c r="AR476" s="29">
        <v>0</v>
      </c>
      <c r="AS476" s="29">
        <f aca="true" t="shared" si="216" ref="AS476:AS483">SUM(AT476)</f>
        <v>0</v>
      </c>
      <c r="AT476" s="29">
        <v>0</v>
      </c>
      <c r="AU476" s="29">
        <f aca="true" t="shared" si="217" ref="AU476:AU483">SUM(AV476:AW476)</f>
        <v>0</v>
      </c>
      <c r="AV476" s="29"/>
      <c r="AW476" s="29">
        <v>0</v>
      </c>
      <c r="AX476" s="29">
        <f aca="true" t="shared" si="218" ref="AX476:AX483">SUM(AY476:AY476)</f>
        <v>0</v>
      </c>
      <c r="AY476" s="29">
        <v>0</v>
      </c>
    </row>
    <row r="477" spans="1:51" ht="13.5" customHeight="1">
      <c r="A477" s="30" t="s">
        <v>871</v>
      </c>
      <c r="B477" s="30"/>
      <c r="C477" s="30"/>
      <c r="D477" s="5" t="s">
        <v>40</v>
      </c>
      <c r="E477" s="5">
        <v>40.627520000000004</v>
      </c>
      <c r="F477" s="14">
        <v>40.627520000000004</v>
      </c>
      <c r="G477" s="14">
        <f t="shared" si="213"/>
        <v>34.168600000000005</v>
      </c>
      <c r="H477" s="14">
        <v>22.1102</v>
      </c>
      <c r="I477" s="14">
        <v>10.0384</v>
      </c>
      <c r="J477" s="14">
        <v>1</v>
      </c>
      <c r="K477" s="14">
        <v>0</v>
      </c>
      <c r="L477" s="14">
        <v>1.02</v>
      </c>
      <c r="M477" s="14">
        <f t="shared" si="214"/>
        <v>4</v>
      </c>
      <c r="N477" s="14">
        <v>1.28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0</v>
      </c>
      <c r="AC477" s="14">
        <v>0</v>
      </c>
      <c r="AD477" s="14">
        <v>0</v>
      </c>
      <c r="AE477" s="14">
        <v>0</v>
      </c>
      <c r="AF477" s="14">
        <v>0</v>
      </c>
      <c r="AG477" s="14">
        <v>2.72</v>
      </c>
      <c r="AH477" s="29">
        <v>0</v>
      </c>
      <c r="AI477" s="29">
        <v>0</v>
      </c>
      <c r="AJ477" s="29">
        <v>2.72</v>
      </c>
      <c r="AK477" s="29">
        <v>0</v>
      </c>
      <c r="AL477" s="29">
        <v>0</v>
      </c>
      <c r="AM477" s="29">
        <v>0</v>
      </c>
      <c r="AN477" s="29">
        <v>0</v>
      </c>
      <c r="AO477" s="29">
        <v>2.45892</v>
      </c>
      <c r="AP477" s="29">
        <v>0</v>
      </c>
      <c r="AQ477" s="29">
        <f t="shared" si="215"/>
        <v>0</v>
      </c>
      <c r="AR477" s="29">
        <v>0</v>
      </c>
      <c r="AS477" s="29">
        <f t="shared" si="216"/>
        <v>0</v>
      </c>
      <c r="AT477" s="29">
        <v>0</v>
      </c>
      <c r="AU477" s="29">
        <f t="shared" si="217"/>
        <v>0</v>
      </c>
      <c r="AV477" s="29"/>
      <c r="AW477" s="29">
        <v>0</v>
      </c>
      <c r="AX477" s="29">
        <f t="shared" si="218"/>
        <v>0</v>
      </c>
      <c r="AY477" s="29">
        <v>0</v>
      </c>
    </row>
    <row r="478" spans="1:51" ht="13.5" customHeight="1">
      <c r="A478" s="30" t="s">
        <v>872</v>
      </c>
      <c r="B478" s="30"/>
      <c r="C478" s="30"/>
      <c r="D478" s="5" t="s">
        <v>42</v>
      </c>
      <c r="E478" s="5">
        <v>38</v>
      </c>
      <c r="F478" s="14">
        <v>38</v>
      </c>
      <c r="G478" s="14">
        <f t="shared" si="213"/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f t="shared" si="214"/>
        <v>38</v>
      </c>
      <c r="N478" s="14">
        <v>0</v>
      </c>
      <c r="O478" s="14">
        <v>0</v>
      </c>
      <c r="P478" s="14">
        <v>0</v>
      </c>
      <c r="Q478" s="14">
        <v>0</v>
      </c>
      <c r="R478" s="14">
        <v>0</v>
      </c>
      <c r="S478" s="14">
        <v>0</v>
      </c>
      <c r="T478" s="14">
        <v>0</v>
      </c>
      <c r="U478" s="14">
        <v>0</v>
      </c>
      <c r="V478" s="14">
        <v>0</v>
      </c>
      <c r="W478" s="14">
        <v>0</v>
      </c>
      <c r="X478" s="14">
        <v>0</v>
      </c>
      <c r="Y478" s="14">
        <v>0</v>
      </c>
      <c r="Z478" s="14">
        <v>0</v>
      </c>
      <c r="AA478" s="14">
        <v>0</v>
      </c>
      <c r="AB478" s="14">
        <v>0</v>
      </c>
      <c r="AC478" s="14">
        <v>0</v>
      </c>
      <c r="AD478" s="14">
        <v>0</v>
      </c>
      <c r="AE478" s="14">
        <v>0</v>
      </c>
      <c r="AF478" s="14">
        <v>0</v>
      </c>
      <c r="AG478" s="14">
        <v>38</v>
      </c>
      <c r="AH478" s="29">
        <v>0</v>
      </c>
      <c r="AI478" s="29">
        <v>0</v>
      </c>
      <c r="AJ478" s="29">
        <v>38</v>
      </c>
      <c r="AK478" s="29">
        <v>0</v>
      </c>
      <c r="AL478" s="29">
        <v>0</v>
      </c>
      <c r="AM478" s="29">
        <v>0</v>
      </c>
      <c r="AN478" s="29">
        <v>0</v>
      </c>
      <c r="AO478" s="29">
        <v>0</v>
      </c>
      <c r="AP478" s="29">
        <v>0</v>
      </c>
      <c r="AQ478" s="29">
        <f t="shared" si="215"/>
        <v>0</v>
      </c>
      <c r="AR478" s="29">
        <v>0</v>
      </c>
      <c r="AS478" s="29">
        <f t="shared" si="216"/>
        <v>0</v>
      </c>
      <c r="AT478" s="29">
        <v>0</v>
      </c>
      <c r="AU478" s="29">
        <f t="shared" si="217"/>
        <v>0</v>
      </c>
      <c r="AV478" s="29"/>
      <c r="AW478" s="29">
        <v>0</v>
      </c>
      <c r="AX478" s="29">
        <f t="shared" si="218"/>
        <v>0</v>
      </c>
      <c r="AY478" s="29">
        <v>0</v>
      </c>
    </row>
    <row r="479" spans="1:51" ht="13.5" customHeight="1">
      <c r="A479" s="30" t="s">
        <v>873</v>
      </c>
      <c r="B479" s="30"/>
      <c r="C479" s="30"/>
      <c r="D479" s="5" t="s">
        <v>874</v>
      </c>
      <c r="E479" s="5">
        <v>205.74255</v>
      </c>
      <c r="F479" s="14">
        <v>205.74255</v>
      </c>
      <c r="G479" s="14">
        <f t="shared" si="213"/>
        <v>94.7034</v>
      </c>
      <c r="H479" s="14">
        <v>43.4172</v>
      </c>
      <c r="I479" s="14">
        <v>46.3551</v>
      </c>
      <c r="J479" s="14">
        <v>0</v>
      </c>
      <c r="K479" s="14">
        <v>3.737</v>
      </c>
      <c r="L479" s="14">
        <v>1.1941</v>
      </c>
      <c r="M479" s="14">
        <f t="shared" si="214"/>
        <v>104</v>
      </c>
      <c r="N479" s="14">
        <v>4.48</v>
      </c>
      <c r="O479" s="14">
        <v>0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0</v>
      </c>
      <c r="V479" s="14">
        <v>0</v>
      </c>
      <c r="W479" s="14">
        <v>0</v>
      </c>
      <c r="X479" s="14">
        <v>0</v>
      </c>
      <c r="Y479" s="14">
        <v>0</v>
      </c>
      <c r="Z479" s="14">
        <v>0</v>
      </c>
      <c r="AA479" s="14">
        <v>0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99.52</v>
      </c>
      <c r="AH479" s="29">
        <v>0</v>
      </c>
      <c r="AI479" s="29">
        <v>0</v>
      </c>
      <c r="AJ479" s="29">
        <v>99.52</v>
      </c>
      <c r="AK479" s="29">
        <v>0</v>
      </c>
      <c r="AL479" s="29">
        <v>0</v>
      </c>
      <c r="AM479" s="29">
        <v>0</v>
      </c>
      <c r="AN479" s="29">
        <v>0</v>
      </c>
      <c r="AO479" s="29">
        <v>7.03915</v>
      </c>
      <c r="AP479" s="29">
        <v>0</v>
      </c>
      <c r="AQ479" s="29">
        <f t="shared" si="215"/>
        <v>0</v>
      </c>
      <c r="AR479" s="29">
        <v>0</v>
      </c>
      <c r="AS479" s="29">
        <f t="shared" si="216"/>
        <v>0</v>
      </c>
      <c r="AT479" s="29">
        <v>0</v>
      </c>
      <c r="AU479" s="29">
        <f t="shared" si="217"/>
        <v>0</v>
      </c>
      <c r="AV479" s="29"/>
      <c r="AW479" s="29">
        <v>0</v>
      </c>
      <c r="AX479" s="29">
        <f t="shared" si="218"/>
        <v>0</v>
      </c>
      <c r="AY479" s="29">
        <v>0</v>
      </c>
    </row>
    <row r="480" spans="1:51" ht="13.5" customHeight="1">
      <c r="A480" s="30" t="s">
        <v>875</v>
      </c>
      <c r="B480" s="30"/>
      <c r="C480" s="30"/>
      <c r="D480" s="5" t="s">
        <v>876</v>
      </c>
      <c r="E480" s="5">
        <v>209</v>
      </c>
      <c r="F480" s="14">
        <v>209</v>
      </c>
      <c r="G480" s="14">
        <f t="shared" si="213"/>
        <v>14.1415</v>
      </c>
      <c r="H480" s="14">
        <v>5.8161</v>
      </c>
      <c r="I480" s="14">
        <v>7.1061</v>
      </c>
      <c r="J480" s="14">
        <v>0</v>
      </c>
      <c r="K480" s="14">
        <v>0.3678</v>
      </c>
      <c r="L480" s="14">
        <v>0.8515</v>
      </c>
      <c r="M480" s="14">
        <f t="shared" si="214"/>
        <v>194.3332</v>
      </c>
      <c r="N480" s="14">
        <v>0.3332</v>
      </c>
      <c r="O480" s="14">
        <v>0</v>
      </c>
      <c r="P480" s="14">
        <v>0</v>
      </c>
      <c r="Q480" s="14">
        <v>0</v>
      </c>
      <c r="R480" s="14">
        <v>0</v>
      </c>
      <c r="S480" s="14">
        <v>0</v>
      </c>
      <c r="T480" s="14">
        <v>0</v>
      </c>
      <c r="U480" s="14">
        <v>0</v>
      </c>
      <c r="V480" s="14">
        <v>0</v>
      </c>
      <c r="W480" s="14">
        <v>0</v>
      </c>
      <c r="X480" s="14">
        <v>0</v>
      </c>
      <c r="Y480" s="14">
        <v>0</v>
      </c>
      <c r="Z480" s="14">
        <v>0</v>
      </c>
      <c r="AA480" s="14">
        <v>0</v>
      </c>
      <c r="AB480" s="14">
        <v>0</v>
      </c>
      <c r="AC480" s="14">
        <v>0</v>
      </c>
      <c r="AD480" s="14">
        <v>0</v>
      </c>
      <c r="AE480" s="14">
        <v>0</v>
      </c>
      <c r="AF480" s="14">
        <v>0</v>
      </c>
      <c r="AG480" s="14">
        <v>194</v>
      </c>
      <c r="AH480" s="29">
        <v>0</v>
      </c>
      <c r="AI480" s="29">
        <v>0</v>
      </c>
      <c r="AJ480" s="29">
        <v>194</v>
      </c>
      <c r="AK480" s="29">
        <v>0</v>
      </c>
      <c r="AL480" s="29">
        <v>0</v>
      </c>
      <c r="AM480" s="29">
        <v>0</v>
      </c>
      <c r="AN480" s="29">
        <v>0</v>
      </c>
      <c r="AO480" s="29">
        <v>1.0501</v>
      </c>
      <c r="AP480" s="29">
        <v>0</v>
      </c>
      <c r="AQ480" s="29">
        <f t="shared" si="215"/>
        <v>0</v>
      </c>
      <c r="AR480" s="29">
        <v>0</v>
      </c>
      <c r="AS480" s="29">
        <f t="shared" si="216"/>
        <v>0</v>
      </c>
      <c r="AT480" s="29">
        <v>0</v>
      </c>
      <c r="AU480" s="29">
        <f t="shared" si="217"/>
        <v>0</v>
      </c>
      <c r="AV480" s="29"/>
      <c r="AW480" s="29">
        <v>0</v>
      </c>
      <c r="AX480" s="29">
        <f t="shared" si="218"/>
        <v>0</v>
      </c>
      <c r="AY480" s="29">
        <v>0</v>
      </c>
    </row>
    <row r="481" spans="1:51" ht="13.5" customHeight="1">
      <c r="A481" s="30" t="s">
        <v>877</v>
      </c>
      <c r="B481" s="30"/>
      <c r="C481" s="30"/>
      <c r="D481" s="5" t="s">
        <v>878</v>
      </c>
      <c r="E481" s="5">
        <v>90.1908</v>
      </c>
      <c r="F481" s="14">
        <v>90.1908</v>
      </c>
      <c r="G481" s="14">
        <f t="shared" si="213"/>
        <v>14.1415</v>
      </c>
      <c r="H481" s="14">
        <v>5.8161</v>
      </c>
      <c r="I481" s="14">
        <v>7.1061</v>
      </c>
      <c r="J481" s="14">
        <v>0</v>
      </c>
      <c r="K481" s="14">
        <v>0.3678</v>
      </c>
      <c r="L481" s="14">
        <v>0.8515</v>
      </c>
      <c r="M481" s="14">
        <f t="shared" si="214"/>
        <v>74.9992</v>
      </c>
      <c r="N481" s="14">
        <v>0.3332</v>
      </c>
      <c r="O481" s="14">
        <v>0</v>
      </c>
      <c r="P481" s="14">
        <v>0</v>
      </c>
      <c r="Q481" s="14">
        <v>0</v>
      </c>
      <c r="R481" s="14">
        <v>0</v>
      </c>
      <c r="S481" s="14">
        <v>0</v>
      </c>
      <c r="T481" s="14">
        <v>0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74.666</v>
      </c>
      <c r="AH481" s="29">
        <v>0</v>
      </c>
      <c r="AI481" s="29">
        <v>0</v>
      </c>
      <c r="AJ481" s="29">
        <v>74.666</v>
      </c>
      <c r="AK481" s="29">
        <v>0</v>
      </c>
      <c r="AL481" s="29">
        <v>0</v>
      </c>
      <c r="AM481" s="29">
        <v>0</v>
      </c>
      <c r="AN481" s="29">
        <v>0</v>
      </c>
      <c r="AO481" s="29">
        <v>1.0501</v>
      </c>
      <c r="AP481" s="29">
        <v>0</v>
      </c>
      <c r="AQ481" s="29">
        <f t="shared" si="215"/>
        <v>0</v>
      </c>
      <c r="AR481" s="29">
        <v>0</v>
      </c>
      <c r="AS481" s="29">
        <f t="shared" si="216"/>
        <v>0</v>
      </c>
      <c r="AT481" s="29">
        <v>0</v>
      </c>
      <c r="AU481" s="29">
        <f t="shared" si="217"/>
        <v>0</v>
      </c>
      <c r="AV481" s="29"/>
      <c r="AW481" s="29">
        <v>0</v>
      </c>
      <c r="AX481" s="29">
        <f t="shared" si="218"/>
        <v>0</v>
      </c>
      <c r="AY481" s="29">
        <v>0</v>
      </c>
    </row>
    <row r="482" spans="1:51" ht="13.5" customHeight="1">
      <c r="A482" s="30" t="s">
        <v>879</v>
      </c>
      <c r="B482" s="30"/>
      <c r="C482" s="30"/>
      <c r="D482" s="5" t="s">
        <v>880</v>
      </c>
      <c r="E482" s="5">
        <v>0.09765</v>
      </c>
      <c r="F482" s="14">
        <v>0.09765</v>
      </c>
      <c r="G482" s="14">
        <f t="shared" si="213"/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f t="shared" si="214"/>
        <v>0.09765</v>
      </c>
      <c r="N482" s="14">
        <v>0</v>
      </c>
      <c r="O482" s="14">
        <v>0</v>
      </c>
      <c r="P482" s="14">
        <v>0</v>
      </c>
      <c r="Q482" s="14">
        <v>0</v>
      </c>
      <c r="R482" s="14">
        <v>0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0</v>
      </c>
      <c r="AC482" s="14">
        <v>0</v>
      </c>
      <c r="AD482" s="14">
        <v>0</v>
      </c>
      <c r="AE482" s="14">
        <v>0</v>
      </c>
      <c r="AF482" s="14">
        <v>0</v>
      </c>
      <c r="AG482" s="14">
        <v>0.09765</v>
      </c>
      <c r="AH482" s="29">
        <v>0</v>
      </c>
      <c r="AI482" s="29">
        <v>0</v>
      </c>
      <c r="AJ482" s="29">
        <v>0.09765</v>
      </c>
      <c r="AK482" s="29">
        <v>0</v>
      </c>
      <c r="AL482" s="29">
        <v>0</v>
      </c>
      <c r="AM482" s="29">
        <v>0</v>
      </c>
      <c r="AN482" s="29">
        <v>0</v>
      </c>
      <c r="AO482" s="29">
        <v>0</v>
      </c>
      <c r="AP482" s="29">
        <v>0</v>
      </c>
      <c r="AQ482" s="29">
        <f t="shared" si="215"/>
        <v>0</v>
      </c>
      <c r="AR482" s="29">
        <v>0</v>
      </c>
      <c r="AS482" s="29">
        <f t="shared" si="216"/>
        <v>0</v>
      </c>
      <c r="AT482" s="29">
        <v>0</v>
      </c>
      <c r="AU482" s="29">
        <f t="shared" si="217"/>
        <v>0</v>
      </c>
      <c r="AV482" s="29"/>
      <c r="AW482" s="29">
        <v>0</v>
      </c>
      <c r="AX482" s="29">
        <f t="shared" si="218"/>
        <v>0</v>
      </c>
      <c r="AY482" s="29">
        <v>0</v>
      </c>
    </row>
    <row r="483" spans="1:51" ht="13.5" customHeight="1">
      <c r="A483" s="30" t="s">
        <v>881</v>
      </c>
      <c r="B483" s="30"/>
      <c r="C483" s="30"/>
      <c r="D483" s="5" t="s">
        <v>882</v>
      </c>
      <c r="E483" s="5">
        <v>119</v>
      </c>
      <c r="F483" s="14">
        <v>119</v>
      </c>
      <c r="G483" s="14">
        <f t="shared" si="213"/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0</v>
      </c>
      <c r="M483" s="14">
        <f t="shared" si="214"/>
        <v>119</v>
      </c>
      <c r="N483" s="14">
        <v>0</v>
      </c>
      <c r="O483" s="14">
        <v>0</v>
      </c>
      <c r="P483" s="14">
        <v>0</v>
      </c>
      <c r="Q483" s="14">
        <v>0</v>
      </c>
      <c r="R483" s="14">
        <v>0</v>
      </c>
      <c r="S483" s="14">
        <v>0</v>
      </c>
      <c r="T483" s="14">
        <v>0</v>
      </c>
      <c r="U483" s="14">
        <v>0</v>
      </c>
      <c r="V483" s="14">
        <v>0</v>
      </c>
      <c r="W483" s="14">
        <v>0</v>
      </c>
      <c r="X483" s="14">
        <v>0</v>
      </c>
      <c r="Y483" s="14">
        <v>0</v>
      </c>
      <c r="Z483" s="14">
        <v>0</v>
      </c>
      <c r="AA483" s="14">
        <v>0</v>
      </c>
      <c r="AB483" s="14">
        <v>0</v>
      </c>
      <c r="AC483" s="14">
        <v>0</v>
      </c>
      <c r="AD483" s="14">
        <v>0</v>
      </c>
      <c r="AE483" s="14">
        <v>0</v>
      </c>
      <c r="AF483" s="14">
        <v>0</v>
      </c>
      <c r="AG483" s="14">
        <v>119</v>
      </c>
      <c r="AH483" s="29">
        <v>0</v>
      </c>
      <c r="AI483" s="29">
        <v>0</v>
      </c>
      <c r="AJ483" s="29">
        <v>119</v>
      </c>
      <c r="AK483" s="29">
        <v>0</v>
      </c>
      <c r="AL483" s="29">
        <v>0</v>
      </c>
      <c r="AM483" s="29">
        <v>0</v>
      </c>
      <c r="AN483" s="29">
        <v>0</v>
      </c>
      <c r="AO483" s="29">
        <v>0</v>
      </c>
      <c r="AP483" s="29">
        <v>0</v>
      </c>
      <c r="AQ483" s="29">
        <f t="shared" si="215"/>
        <v>0</v>
      </c>
      <c r="AR483" s="29">
        <v>0</v>
      </c>
      <c r="AS483" s="29">
        <f t="shared" si="216"/>
        <v>0</v>
      </c>
      <c r="AT483" s="29">
        <v>0</v>
      </c>
      <c r="AU483" s="29">
        <f t="shared" si="217"/>
        <v>0</v>
      </c>
      <c r="AV483" s="29"/>
      <c r="AW483" s="29">
        <v>0</v>
      </c>
      <c r="AX483" s="29">
        <f t="shared" si="218"/>
        <v>0</v>
      </c>
      <c r="AY483" s="29">
        <v>0</v>
      </c>
    </row>
    <row r="484" spans="1:51" ht="13.5" customHeight="1">
      <c r="A484" s="30" t="s">
        <v>883</v>
      </c>
      <c r="B484" s="30"/>
      <c r="C484" s="30"/>
      <c r="D484" s="5" t="s">
        <v>884</v>
      </c>
      <c r="E484" s="5">
        <v>2180.11015</v>
      </c>
      <c r="F484" s="14">
        <f aca="true" t="shared" si="219" ref="F484:AY484">SUM(F485:F486)</f>
        <v>2180.11015</v>
      </c>
      <c r="G484" s="14">
        <f t="shared" si="219"/>
        <v>274.74699999999996</v>
      </c>
      <c r="H484" s="14">
        <f t="shared" si="219"/>
        <v>107.3632</v>
      </c>
      <c r="I484" s="14">
        <f t="shared" si="219"/>
        <v>150.9</v>
      </c>
      <c r="J484" s="14">
        <f t="shared" si="219"/>
        <v>8.4</v>
      </c>
      <c r="K484" s="14">
        <f t="shared" si="219"/>
        <v>0.9468</v>
      </c>
      <c r="L484" s="14">
        <f t="shared" si="219"/>
        <v>7.137</v>
      </c>
      <c r="M484" s="14">
        <f t="shared" si="219"/>
        <v>1884.41</v>
      </c>
      <c r="N484" s="14">
        <f t="shared" si="219"/>
        <v>10.24</v>
      </c>
      <c r="O484" s="14">
        <f t="shared" si="219"/>
        <v>0</v>
      </c>
      <c r="P484" s="14">
        <f t="shared" si="219"/>
        <v>0</v>
      </c>
      <c r="Q484" s="14">
        <f t="shared" si="219"/>
        <v>0</v>
      </c>
      <c r="R484" s="14">
        <f t="shared" si="219"/>
        <v>0</v>
      </c>
      <c r="S484" s="14">
        <f t="shared" si="219"/>
        <v>0</v>
      </c>
      <c r="T484" s="14">
        <f t="shared" si="219"/>
        <v>0</v>
      </c>
      <c r="U484" s="14">
        <f t="shared" si="219"/>
        <v>0</v>
      </c>
      <c r="V484" s="14">
        <f t="shared" si="219"/>
        <v>0</v>
      </c>
      <c r="W484" s="14">
        <f t="shared" si="219"/>
        <v>0</v>
      </c>
      <c r="X484" s="14">
        <f t="shared" si="219"/>
        <v>0</v>
      </c>
      <c r="Y484" s="14">
        <f t="shared" si="219"/>
        <v>0</v>
      </c>
      <c r="Z484" s="14">
        <f t="shared" si="219"/>
        <v>10</v>
      </c>
      <c r="AA484" s="14">
        <f t="shared" si="219"/>
        <v>0</v>
      </c>
      <c r="AB484" s="14">
        <f t="shared" si="219"/>
        <v>0</v>
      </c>
      <c r="AC484" s="14">
        <f t="shared" si="219"/>
        <v>0</v>
      </c>
      <c r="AD484" s="14">
        <f t="shared" si="219"/>
        <v>0</v>
      </c>
      <c r="AE484" s="14">
        <f t="shared" si="219"/>
        <v>30</v>
      </c>
      <c r="AF484" s="14">
        <f t="shared" si="219"/>
        <v>13.41</v>
      </c>
      <c r="AG484" s="14">
        <f t="shared" si="219"/>
        <v>1820.76</v>
      </c>
      <c r="AH484" s="29">
        <v>30</v>
      </c>
      <c r="AI484" s="29">
        <v>13.41</v>
      </c>
      <c r="AJ484" s="29">
        <v>1820.76</v>
      </c>
      <c r="AK484" s="29">
        <f t="shared" si="219"/>
        <v>0</v>
      </c>
      <c r="AL484" s="29">
        <f t="shared" si="219"/>
        <v>0</v>
      </c>
      <c r="AM484" s="29">
        <f t="shared" si="219"/>
        <v>0</v>
      </c>
      <c r="AN484" s="29">
        <f t="shared" si="219"/>
        <v>0</v>
      </c>
      <c r="AO484" s="29">
        <f t="shared" si="219"/>
        <v>20.95315</v>
      </c>
      <c r="AP484" s="29">
        <f t="shared" si="219"/>
        <v>0</v>
      </c>
      <c r="AQ484" s="29">
        <f t="shared" si="219"/>
        <v>0</v>
      </c>
      <c r="AR484" s="29">
        <f t="shared" si="219"/>
        <v>0</v>
      </c>
      <c r="AS484" s="29">
        <f t="shared" si="219"/>
        <v>0</v>
      </c>
      <c r="AT484" s="29">
        <f t="shared" si="219"/>
        <v>0</v>
      </c>
      <c r="AU484" s="29">
        <f t="shared" si="219"/>
        <v>0</v>
      </c>
      <c r="AV484" s="29">
        <f t="shared" si="219"/>
        <v>0</v>
      </c>
      <c r="AW484" s="29">
        <f t="shared" si="219"/>
        <v>0</v>
      </c>
      <c r="AX484" s="29">
        <f t="shared" si="219"/>
        <v>0</v>
      </c>
      <c r="AY484" s="29">
        <f t="shared" si="219"/>
        <v>0</v>
      </c>
    </row>
    <row r="485" spans="1:51" ht="13.5" customHeight="1">
      <c r="A485" s="30" t="s">
        <v>885</v>
      </c>
      <c r="B485" s="30"/>
      <c r="C485" s="30"/>
      <c r="D485" s="5" t="s">
        <v>40</v>
      </c>
      <c r="E485" s="5">
        <v>354.11015</v>
      </c>
      <c r="F485" s="14">
        <v>354.11015</v>
      </c>
      <c r="G485" s="14">
        <f aca="true" t="shared" si="220" ref="G485:G529">SUM(H485:L485)</f>
        <v>274.74699999999996</v>
      </c>
      <c r="H485" s="14">
        <v>107.3632</v>
      </c>
      <c r="I485" s="14">
        <v>150.9</v>
      </c>
      <c r="J485" s="14">
        <v>8.4</v>
      </c>
      <c r="K485" s="14">
        <v>0.9468</v>
      </c>
      <c r="L485" s="14">
        <v>7.137</v>
      </c>
      <c r="M485" s="14">
        <f aca="true" t="shared" si="221" ref="M485:M529">SUM(N485:AG485)</f>
        <v>58.41</v>
      </c>
      <c r="N485" s="14">
        <v>10.24</v>
      </c>
      <c r="O485" s="14">
        <v>0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0</v>
      </c>
      <c r="W485" s="14">
        <v>0</v>
      </c>
      <c r="X485" s="14">
        <v>0</v>
      </c>
      <c r="Y485" s="14">
        <v>0</v>
      </c>
      <c r="Z485" s="14">
        <v>0</v>
      </c>
      <c r="AA485" s="14">
        <v>0</v>
      </c>
      <c r="AB485" s="14">
        <v>0</v>
      </c>
      <c r="AC485" s="14">
        <v>0</v>
      </c>
      <c r="AD485" s="14">
        <v>0</v>
      </c>
      <c r="AE485" s="14">
        <v>0</v>
      </c>
      <c r="AF485" s="14">
        <v>13.41</v>
      </c>
      <c r="AG485" s="14">
        <v>34.76</v>
      </c>
      <c r="AH485" s="29">
        <v>0</v>
      </c>
      <c r="AI485" s="29">
        <v>13.41</v>
      </c>
      <c r="AJ485" s="29">
        <v>34.76</v>
      </c>
      <c r="AK485" s="29">
        <v>0</v>
      </c>
      <c r="AL485" s="29">
        <v>0</v>
      </c>
      <c r="AM485" s="29">
        <v>0</v>
      </c>
      <c r="AN485" s="29">
        <v>0</v>
      </c>
      <c r="AO485" s="29">
        <v>20.95315</v>
      </c>
      <c r="AP485" s="29">
        <v>0</v>
      </c>
      <c r="AQ485" s="29">
        <f aca="true" t="shared" si="222" ref="AQ485:AQ529">SUM(AR485:AR485)</f>
        <v>0</v>
      </c>
      <c r="AR485" s="29">
        <v>0</v>
      </c>
      <c r="AS485" s="29">
        <f aca="true" t="shared" si="223" ref="AS485:AS529">SUM(AT485)</f>
        <v>0</v>
      </c>
      <c r="AT485" s="29">
        <v>0</v>
      </c>
      <c r="AU485" s="29">
        <f aca="true" t="shared" si="224" ref="AU485:AU529">SUM(AV485:AW485)</f>
        <v>0</v>
      </c>
      <c r="AV485" s="29"/>
      <c r="AW485" s="29">
        <v>0</v>
      </c>
      <c r="AX485" s="29">
        <f aca="true" t="shared" si="225" ref="AX485:AX529">SUM(AY485:AY485)</f>
        <v>0</v>
      </c>
      <c r="AY485" s="29">
        <v>0</v>
      </c>
    </row>
    <row r="486" spans="1:51" ht="13.5" customHeight="1">
      <c r="A486" s="30" t="s">
        <v>886</v>
      </c>
      <c r="B486" s="30"/>
      <c r="C486" s="30"/>
      <c r="D486" s="5" t="s">
        <v>887</v>
      </c>
      <c r="E486" s="5">
        <v>1826</v>
      </c>
      <c r="F486" s="14">
        <v>1826</v>
      </c>
      <c r="G486" s="14">
        <f t="shared" si="220"/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f t="shared" si="221"/>
        <v>1826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0</v>
      </c>
      <c r="X486" s="14">
        <v>0</v>
      </c>
      <c r="Y486" s="14">
        <v>0</v>
      </c>
      <c r="Z486" s="14">
        <v>10</v>
      </c>
      <c r="AA486" s="14">
        <v>0</v>
      </c>
      <c r="AB486" s="14">
        <v>0</v>
      </c>
      <c r="AC486" s="14">
        <v>0</v>
      </c>
      <c r="AD486" s="14">
        <v>0</v>
      </c>
      <c r="AE486" s="14">
        <v>30</v>
      </c>
      <c r="AF486" s="14">
        <v>0</v>
      </c>
      <c r="AG486" s="14">
        <v>1786</v>
      </c>
      <c r="AH486" s="29">
        <v>30</v>
      </c>
      <c r="AI486" s="29">
        <v>0</v>
      </c>
      <c r="AJ486" s="29">
        <v>1786</v>
      </c>
      <c r="AK486" s="29">
        <v>0</v>
      </c>
      <c r="AL486" s="29">
        <v>0</v>
      </c>
      <c r="AM486" s="29">
        <v>0</v>
      </c>
      <c r="AN486" s="29">
        <v>0</v>
      </c>
      <c r="AO486" s="29">
        <v>0</v>
      </c>
      <c r="AP486" s="29">
        <v>0</v>
      </c>
      <c r="AQ486" s="29">
        <f t="shared" si="222"/>
        <v>0</v>
      </c>
      <c r="AR486" s="29">
        <v>0</v>
      </c>
      <c r="AS486" s="29">
        <f t="shared" si="223"/>
        <v>0</v>
      </c>
      <c r="AT486" s="29">
        <v>0</v>
      </c>
      <c r="AU486" s="29">
        <f t="shared" si="224"/>
        <v>0</v>
      </c>
      <c r="AV486" s="29"/>
      <c r="AW486" s="29">
        <v>0</v>
      </c>
      <c r="AX486" s="29">
        <f t="shared" si="225"/>
        <v>0</v>
      </c>
      <c r="AY486" s="29">
        <v>0</v>
      </c>
    </row>
    <row r="487" spans="1:51" ht="13.5" customHeight="1">
      <c r="A487" s="30" t="s">
        <v>888</v>
      </c>
      <c r="B487" s="30"/>
      <c r="C487" s="30"/>
      <c r="D487" s="5" t="s">
        <v>889</v>
      </c>
      <c r="E487" s="5">
        <v>278.24282999999997</v>
      </c>
      <c r="F487" s="14">
        <v>278.24282999999997</v>
      </c>
      <c r="G487" s="14">
        <f t="shared" si="220"/>
        <v>76.95540000000001</v>
      </c>
      <c r="H487" s="14">
        <v>37.701</v>
      </c>
      <c r="I487" s="14">
        <v>37.1625</v>
      </c>
      <c r="J487" s="14">
        <v>0</v>
      </c>
      <c r="K487" s="14">
        <v>0.6269</v>
      </c>
      <c r="L487" s="14">
        <v>1.465</v>
      </c>
      <c r="M487" s="14">
        <f t="shared" si="221"/>
        <v>195.233</v>
      </c>
      <c r="N487" s="14">
        <v>0.6664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8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0</v>
      </c>
      <c r="AF487" s="14">
        <v>4.07</v>
      </c>
      <c r="AG487" s="14">
        <v>182.4966</v>
      </c>
      <c r="AH487" s="29">
        <v>0</v>
      </c>
      <c r="AI487" s="29">
        <v>4.07</v>
      </c>
      <c r="AJ487" s="29">
        <v>182.4966</v>
      </c>
      <c r="AK487" s="29">
        <v>0</v>
      </c>
      <c r="AL487" s="29">
        <v>0</v>
      </c>
      <c r="AM487" s="29">
        <v>0</v>
      </c>
      <c r="AN487" s="29">
        <v>0</v>
      </c>
      <c r="AO487" s="29">
        <v>6.05443</v>
      </c>
      <c r="AP487" s="29">
        <v>0</v>
      </c>
      <c r="AQ487" s="29">
        <f t="shared" si="222"/>
        <v>0</v>
      </c>
      <c r="AR487" s="29">
        <v>0</v>
      </c>
      <c r="AS487" s="29">
        <f t="shared" si="223"/>
        <v>0</v>
      </c>
      <c r="AT487" s="29">
        <v>0</v>
      </c>
      <c r="AU487" s="29">
        <f t="shared" si="224"/>
        <v>0</v>
      </c>
      <c r="AV487" s="29"/>
      <c r="AW487" s="29">
        <v>0</v>
      </c>
      <c r="AX487" s="29">
        <f t="shared" si="225"/>
        <v>0</v>
      </c>
      <c r="AY487" s="29">
        <v>0</v>
      </c>
    </row>
    <row r="488" spans="1:51" ht="13.5" customHeight="1">
      <c r="A488" s="30" t="s">
        <v>890</v>
      </c>
      <c r="B488" s="30"/>
      <c r="C488" s="30"/>
      <c r="D488" s="5" t="s">
        <v>40</v>
      </c>
      <c r="E488" s="5">
        <v>87.37073000000001</v>
      </c>
      <c r="F488" s="14">
        <v>87.37073000000001</v>
      </c>
      <c r="G488" s="14">
        <f t="shared" si="220"/>
        <v>68.6821</v>
      </c>
      <c r="H488" s="14">
        <v>30.7546</v>
      </c>
      <c r="I488" s="14">
        <v>36.4625</v>
      </c>
      <c r="J488" s="14">
        <v>0</v>
      </c>
      <c r="K488" s="14">
        <v>0</v>
      </c>
      <c r="L488" s="14">
        <v>1.465</v>
      </c>
      <c r="M488" s="14">
        <f t="shared" si="221"/>
        <v>13.233</v>
      </c>
      <c r="N488" s="14">
        <v>0.6664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4">
        <v>0</v>
      </c>
      <c r="Z488" s="14">
        <v>0</v>
      </c>
      <c r="AA488" s="14">
        <v>0</v>
      </c>
      <c r="AB488" s="14">
        <v>0</v>
      </c>
      <c r="AC488" s="14">
        <v>0</v>
      </c>
      <c r="AD488" s="14">
        <v>0</v>
      </c>
      <c r="AE488" s="14">
        <v>0</v>
      </c>
      <c r="AF488" s="14">
        <v>4.07</v>
      </c>
      <c r="AG488" s="14">
        <v>8.4966</v>
      </c>
      <c r="AH488" s="29">
        <v>0</v>
      </c>
      <c r="AI488" s="29">
        <v>4.07</v>
      </c>
      <c r="AJ488" s="29">
        <v>8.4966</v>
      </c>
      <c r="AK488" s="29">
        <v>0</v>
      </c>
      <c r="AL488" s="29">
        <v>0</v>
      </c>
      <c r="AM488" s="29">
        <v>0</v>
      </c>
      <c r="AN488" s="29">
        <v>0</v>
      </c>
      <c r="AO488" s="29">
        <v>5.45563</v>
      </c>
      <c r="AP488" s="29">
        <v>0</v>
      </c>
      <c r="AQ488" s="29">
        <f t="shared" si="222"/>
        <v>0</v>
      </c>
      <c r="AR488" s="29">
        <v>0</v>
      </c>
      <c r="AS488" s="29">
        <f t="shared" si="223"/>
        <v>0</v>
      </c>
      <c r="AT488" s="29">
        <v>0</v>
      </c>
      <c r="AU488" s="29">
        <f t="shared" si="224"/>
        <v>0</v>
      </c>
      <c r="AV488" s="29"/>
      <c r="AW488" s="29">
        <v>0</v>
      </c>
      <c r="AX488" s="29">
        <f t="shared" si="225"/>
        <v>0</v>
      </c>
      <c r="AY488" s="29">
        <v>0</v>
      </c>
    </row>
    <row r="489" spans="1:51" ht="13.5" customHeight="1">
      <c r="A489" s="30" t="s">
        <v>891</v>
      </c>
      <c r="B489" s="30"/>
      <c r="C489" s="30"/>
      <c r="D489" s="5" t="s">
        <v>42</v>
      </c>
      <c r="E489" s="5">
        <v>68</v>
      </c>
      <c r="F489" s="14">
        <v>68</v>
      </c>
      <c r="G489" s="14">
        <f t="shared" si="220"/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f t="shared" si="221"/>
        <v>68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8</v>
      </c>
      <c r="X489" s="14">
        <v>0</v>
      </c>
      <c r="Y489" s="14">
        <v>0</v>
      </c>
      <c r="Z489" s="14">
        <v>0</v>
      </c>
      <c r="AA489" s="14">
        <v>0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60</v>
      </c>
      <c r="AH489" s="29">
        <v>0</v>
      </c>
      <c r="AI489" s="29">
        <v>0</v>
      </c>
      <c r="AJ489" s="29">
        <v>60</v>
      </c>
      <c r="AK489" s="29">
        <v>0</v>
      </c>
      <c r="AL489" s="29">
        <v>0</v>
      </c>
      <c r="AM489" s="29">
        <v>0</v>
      </c>
      <c r="AN489" s="29">
        <v>0</v>
      </c>
      <c r="AO489" s="29">
        <v>0</v>
      </c>
      <c r="AP489" s="29">
        <v>0</v>
      </c>
      <c r="AQ489" s="29">
        <f t="shared" si="222"/>
        <v>0</v>
      </c>
      <c r="AR489" s="29">
        <v>0</v>
      </c>
      <c r="AS489" s="29">
        <f t="shared" si="223"/>
        <v>0</v>
      </c>
      <c r="AT489" s="29">
        <v>0</v>
      </c>
      <c r="AU489" s="29">
        <f t="shared" si="224"/>
        <v>0</v>
      </c>
      <c r="AV489" s="29"/>
      <c r="AW489" s="29">
        <v>0</v>
      </c>
      <c r="AX489" s="29">
        <f t="shared" si="225"/>
        <v>0</v>
      </c>
      <c r="AY489" s="29">
        <v>0</v>
      </c>
    </row>
    <row r="490" spans="1:51" ht="13.5" customHeight="1">
      <c r="A490" s="30" t="s">
        <v>892</v>
      </c>
      <c r="B490" s="30"/>
      <c r="C490" s="30"/>
      <c r="D490" s="5" t="s">
        <v>893</v>
      </c>
      <c r="E490" s="5">
        <v>122.8721</v>
      </c>
      <c r="F490" s="14">
        <v>122.8721</v>
      </c>
      <c r="G490" s="14">
        <f t="shared" si="220"/>
        <v>8.273299999999999</v>
      </c>
      <c r="H490" s="14">
        <v>6.9464</v>
      </c>
      <c r="I490" s="14">
        <v>0.7</v>
      </c>
      <c r="J490" s="14">
        <v>0</v>
      </c>
      <c r="K490" s="14">
        <v>0.6269</v>
      </c>
      <c r="L490" s="14">
        <v>0</v>
      </c>
      <c r="M490" s="14">
        <f t="shared" si="221"/>
        <v>114</v>
      </c>
      <c r="N490" s="14">
        <v>0</v>
      </c>
      <c r="O490" s="14">
        <v>0</v>
      </c>
      <c r="P490" s="14">
        <v>0</v>
      </c>
      <c r="Q490" s="14">
        <v>0</v>
      </c>
      <c r="R490" s="14">
        <v>0</v>
      </c>
      <c r="S490" s="14">
        <v>0</v>
      </c>
      <c r="T490" s="14">
        <v>0</v>
      </c>
      <c r="U490" s="14">
        <v>0</v>
      </c>
      <c r="V490" s="14">
        <v>0</v>
      </c>
      <c r="W490" s="14">
        <v>0</v>
      </c>
      <c r="X490" s="14">
        <v>0</v>
      </c>
      <c r="Y490" s="14">
        <v>0</v>
      </c>
      <c r="Z490" s="14">
        <v>0</v>
      </c>
      <c r="AA490" s="14">
        <v>0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114</v>
      </c>
      <c r="AH490" s="29">
        <v>0</v>
      </c>
      <c r="AI490" s="29">
        <v>0</v>
      </c>
      <c r="AJ490" s="29">
        <v>114</v>
      </c>
      <c r="AK490" s="29">
        <v>0</v>
      </c>
      <c r="AL490" s="29">
        <v>0</v>
      </c>
      <c r="AM490" s="29">
        <v>0</v>
      </c>
      <c r="AN490" s="29">
        <v>0</v>
      </c>
      <c r="AO490" s="29">
        <v>0.5988</v>
      </c>
      <c r="AP490" s="29">
        <v>0</v>
      </c>
      <c r="AQ490" s="29">
        <f t="shared" si="222"/>
        <v>0</v>
      </c>
      <c r="AR490" s="29">
        <v>0</v>
      </c>
      <c r="AS490" s="29">
        <f t="shared" si="223"/>
        <v>0</v>
      </c>
      <c r="AT490" s="29">
        <v>0</v>
      </c>
      <c r="AU490" s="29">
        <f t="shared" si="224"/>
        <v>0</v>
      </c>
      <c r="AV490" s="29"/>
      <c r="AW490" s="29">
        <v>0</v>
      </c>
      <c r="AX490" s="29">
        <f t="shared" si="225"/>
        <v>0</v>
      </c>
      <c r="AY490" s="29">
        <v>0</v>
      </c>
    </row>
    <row r="491" spans="1:51" ht="13.5" customHeight="1">
      <c r="A491" s="30" t="s">
        <v>894</v>
      </c>
      <c r="B491" s="30"/>
      <c r="C491" s="30"/>
      <c r="D491" s="5" t="s">
        <v>895</v>
      </c>
      <c r="E491" s="5">
        <v>1018</v>
      </c>
      <c r="F491" s="14">
        <v>1018</v>
      </c>
      <c r="G491" s="14">
        <f t="shared" si="220"/>
        <v>0</v>
      </c>
      <c r="H491" s="14">
        <v>0</v>
      </c>
      <c r="I491" s="14">
        <v>0</v>
      </c>
      <c r="J491" s="14">
        <v>0</v>
      </c>
      <c r="K491" s="14">
        <v>0</v>
      </c>
      <c r="L491" s="14">
        <v>0</v>
      </c>
      <c r="M491" s="14">
        <f t="shared" si="221"/>
        <v>1018</v>
      </c>
      <c r="N491" s="14">
        <v>0</v>
      </c>
      <c r="O491" s="14">
        <v>0</v>
      </c>
      <c r="P491" s="14">
        <v>0</v>
      </c>
      <c r="Q491" s="14">
        <v>0</v>
      </c>
      <c r="R491" s="14">
        <v>0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0</v>
      </c>
      <c r="AF491" s="14">
        <v>0</v>
      </c>
      <c r="AG491" s="14">
        <v>1018</v>
      </c>
      <c r="AH491" s="29">
        <v>0</v>
      </c>
      <c r="AI491" s="29">
        <v>0</v>
      </c>
      <c r="AJ491" s="29">
        <v>1018</v>
      </c>
      <c r="AK491" s="29">
        <v>0</v>
      </c>
      <c r="AL491" s="29">
        <v>0</v>
      </c>
      <c r="AM491" s="29">
        <v>0</v>
      </c>
      <c r="AN491" s="29">
        <v>0</v>
      </c>
      <c r="AO491" s="29">
        <v>0</v>
      </c>
      <c r="AP491" s="29">
        <v>0</v>
      </c>
      <c r="AQ491" s="29">
        <f t="shared" si="222"/>
        <v>0</v>
      </c>
      <c r="AR491" s="29">
        <v>0</v>
      </c>
      <c r="AS491" s="29">
        <f t="shared" si="223"/>
        <v>0</v>
      </c>
      <c r="AT491" s="29">
        <v>0</v>
      </c>
      <c r="AU491" s="29">
        <f t="shared" si="224"/>
        <v>0</v>
      </c>
      <c r="AV491" s="29"/>
      <c r="AW491" s="29">
        <v>0</v>
      </c>
      <c r="AX491" s="29">
        <f t="shared" si="225"/>
        <v>0</v>
      </c>
      <c r="AY491" s="29">
        <v>0</v>
      </c>
    </row>
    <row r="492" spans="1:51" ht="13.5" customHeight="1">
      <c r="A492" s="30" t="s">
        <v>896</v>
      </c>
      <c r="B492" s="30"/>
      <c r="C492" s="30"/>
      <c r="D492" s="5" t="s">
        <v>42</v>
      </c>
      <c r="E492" s="5">
        <v>18</v>
      </c>
      <c r="F492" s="14">
        <v>18</v>
      </c>
      <c r="G492" s="14">
        <f t="shared" si="220"/>
        <v>0</v>
      </c>
      <c r="H492" s="14">
        <v>0</v>
      </c>
      <c r="I492" s="14">
        <v>0</v>
      </c>
      <c r="J492" s="14">
        <v>0</v>
      </c>
      <c r="K492" s="14">
        <v>0</v>
      </c>
      <c r="L492" s="14">
        <v>0</v>
      </c>
      <c r="M492" s="14">
        <f t="shared" si="221"/>
        <v>18</v>
      </c>
      <c r="N492" s="14">
        <v>0</v>
      </c>
      <c r="O492" s="14">
        <v>0</v>
      </c>
      <c r="P492" s="14">
        <v>0</v>
      </c>
      <c r="Q492" s="14">
        <v>0</v>
      </c>
      <c r="R492" s="14">
        <v>0</v>
      </c>
      <c r="S492" s="14">
        <v>0</v>
      </c>
      <c r="T492" s="14">
        <v>0</v>
      </c>
      <c r="U492" s="14">
        <v>0</v>
      </c>
      <c r="V492" s="14">
        <v>0</v>
      </c>
      <c r="W492" s="14">
        <v>0</v>
      </c>
      <c r="X492" s="14">
        <v>0</v>
      </c>
      <c r="Y492" s="14">
        <v>0</v>
      </c>
      <c r="Z492" s="14">
        <v>0</v>
      </c>
      <c r="AA492" s="14">
        <v>0</v>
      </c>
      <c r="AB492" s="14">
        <v>0</v>
      </c>
      <c r="AC492" s="14">
        <v>0</v>
      </c>
      <c r="AD492" s="14">
        <v>0</v>
      </c>
      <c r="AE492" s="14">
        <v>0</v>
      </c>
      <c r="AF492" s="14">
        <v>0</v>
      </c>
      <c r="AG492" s="14">
        <v>18</v>
      </c>
      <c r="AH492" s="29">
        <v>0</v>
      </c>
      <c r="AI492" s="29">
        <v>0</v>
      </c>
      <c r="AJ492" s="29">
        <v>18</v>
      </c>
      <c r="AK492" s="29">
        <v>0</v>
      </c>
      <c r="AL492" s="29">
        <v>0</v>
      </c>
      <c r="AM492" s="29">
        <v>0</v>
      </c>
      <c r="AN492" s="29">
        <v>0</v>
      </c>
      <c r="AO492" s="29">
        <v>0</v>
      </c>
      <c r="AP492" s="29">
        <v>0</v>
      </c>
      <c r="AQ492" s="29">
        <f t="shared" si="222"/>
        <v>0</v>
      </c>
      <c r="AR492" s="29">
        <v>0</v>
      </c>
      <c r="AS492" s="29">
        <f t="shared" si="223"/>
        <v>0</v>
      </c>
      <c r="AT492" s="29">
        <v>0</v>
      </c>
      <c r="AU492" s="29">
        <f t="shared" si="224"/>
        <v>0</v>
      </c>
      <c r="AV492" s="29"/>
      <c r="AW492" s="29">
        <v>0</v>
      </c>
      <c r="AX492" s="29">
        <f t="shared" si="225"/>
        <v>0</v>
      </c>
      <c r="AY492" s="29">
        <v>0</v>
      </c>
    </row>
    <row r="493" spans="1:51" ht="13.5" customHeight="1">
      <c r="A493" s="30" t="s">
        <v>897</v>
      </c>
      <c r="B493" s="30"/>
      <c r="C493" s="30"/>
      <c r="D493" s="5" t="s">
        <v>898</v>
      </c>
      <c r="E493" s="5">
        <v>1000</v>
      </c>
      <c r="F493" s="14">
        <v>1000</v>
      </c>
      <c r="G493" s="14">
        <f t="shared" si="220"/>
        <v>0</v>
      </c>
      <c r="H493" s="14">
        <v>0</v>
      </c>
      <c r="I493" s="14">
        <v>0</v>
      </c>
      <c r="J493" s="14">
        <v>0</v>
      </c>
      <c r="K493" s="14">
        <v>0</v>
      </c>
      <c r="L493" s="14">
        <v>0</v>
      </c>
      <c r="M493" s="14">
        <f t="shared" si="221"/>
        <v>1000</v>
      </c>
      <c r="N493" s="14">
        <v>0</v>
      </c>
      <c r="O493" s="14">
        <v>0</v>
      </c>
      <c r="P493" s="14">
        <v>0</v>
      </c>
      <c r="Q493" s="14">
        <v>0</v>
      </c>
      <c r="R493" s="14">
        <v>0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0</v>
      </c>
      <c r="AF493" s="14">
        <v>0</v>
      </c>
      <c r="AG493" s="14">
        <v>1000</v>
      </c>
      <c r="AH493" s="29">
        <v>0</v>
      </c>
      <c r="AI493" s="29">
        <v>0</v>
      </c>
      <c r="AJ493" s="29">
        <v>1000</v>
      </c>
      <c r="AK493" s="29">
        <v>0</v>
      </c>
      <c r="AL493" s="29">
        <v>0</v>
      </c>
      <c r="AM493" s="29">
        <v>0</v>
      </c>
      <c r="AN493" s="29">
        <v>0</v>
      </c>
      <c r="AO493" s="29">
        <v>0</v>
      </c>
      <c r="AP493" s="29">
        <v>0</v>
      </c>
      <c r="AQ493" s="29">
        <f t="shared" si="222"/>
        <v>0</v>
      </c>
      <c r="AR493" s="29">
        <v>0</v>
      </c>
      <c r="AS493" s="29">
        <f t="shared" si="223"/>
        <v>0</v>
      </c>
      <c r="AT493" s="29">
        <v>0</v>
      </c>
      <c r="AU493" s="29">
        <f t="shared" si="224"/>
        <v>0</v>
      </c>
      <c r="AV493" s="29"/>
      <c r="AW493" s="29">
        <v>0</v>
      </c>
      <c r="AX493" s="29">
        <f t="shared" si="225"/>
        <v>0</v>
      </c>
      <c r="AY493" s="29">
        <v>0</v>
      </c>
    </row>
    <row r="494" spans="1:51" ht="13.5" customHeight="1">
      <c r="A494" s="30" t="s">
        <v>899</v>
      </c>
      <c r="B494" s="30"/>
      <c r="C494" s="30"/>
      <c r="D494" s="5" t="s">
        <v>900</v>
      </c>
      <c r="E494" s="5">
        <v>11</v>
      </c>
      <c r="F494" s="14">
        <v>11</v>
      </c>
      <c r="G494" s="14">
        <f t="shared" si="220"/>
        <v>0</v>
      </c>
      <c r="H494" s="14">
        <v>0</v>
      </c>
      <c r="I494" s="14">
        <v>0</v>
      </c>
      <c r="J494" s="14">
        <v>0</v>
      </c>
      <c r="K494" s="14">
        <v>0</v>
      </c>
      <c r="L494" s="14">
        <v>0</v>
      </c>
      <c r="M494" s="14">
        <f t="shared" si="221"/>
        <v>11</v>
      </c>
      <c r="N494" s="14">
        <v>0</v>
      </c>
      <c r="O494" s="14">
        <v>0</v>
      </c>
      <c r="P494" s="14">
        <v>0</v>
      </c>
      <c r="Q494" s="14">
        <v>0</v>
      </c>
      <c r="R494" s="14">
        <v>0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0</v>
      </c>
      <c r="AF494" s="14">
        <v>0</v>
      </c>
      <c r="AG494" s="14">
        <v>11</v>
      </c>
      <c r="AH494" s="29">
        <v>0</v>
      </c>
      <c r="AI494" s="29">
        <v>0</v>
      </c>
      <c r="AJ494" s="29">
        <v>11</v>
      </c>
      <c r="AK494" s="29">
        <v>0</v>
      </c>
      <c r="AL494" s="29">
        <v>0</v>
      </c>
      <c r="AM494" s="29">
        <v>0</v>
      </c>
      <c r="AN494" s="29">
        <v>0</v>
      </c>
      <c r="AO494" s="29">
        <v>0</v>
      </c>
      <c r="AP494" s="29">
        <v>0</v>
      </c>
      <c r="AQ494" s="29">
        <f t="shared" si="222"/>
        <v>0</v>
      </c>
      <c r="AR494" s="29">
        <v>0</v>
      </c>
      <c r="AS494" s="29">
        <f t="shared" si="223"/>
        <v>0</v>
      </c>
      <c r="AT494" s="29">
        <v>0</v>
      </c>
      <c r="AU494" s="29">
        <f t="shared" si="224"/>
        <v>0</v>
      </c>
      <c r="AV494" s="29"/>
      <c r="AW494" s="29">
        <v>0</v>
      </c>
      <c r="AX494" s="29">
        <f t="shared" si="225"/>
        <v>0</v>
      </c>
      <c r="AY494" s="29">
        <v>0</v>
      </c>
    </row>
    <row r="495" spans="1:51" ht="13.5" customHeight="1">
      <c r="A495" s="30" t="s">
        <v>901</v>
      </c>
      <c r="B495" s="30"/>
      <c r="C495" s="30"/>
      <c r="D495" s="5" t="s">
        <v>900</v>
      </c>
      <c r="E495" s="5">
        <v>11</v>
      </c>
      <c r="F495" s="14">
        <v>11</v>
      </c>
      <c r="G495" s="14">
        <f t="shared" si="220"/>
        <v>0</v>
      </c>
      <c r="H495" s="14">
        <v>0</v>
      </c>
      <c r="I495" s="14">
        <v>0</v>
      </c>
      <c r="J495" s="14">
        <v>0</v>
      </c>
      <c r="K495" s="14">
        <v>0</v>
      </c>
      <c r="L495" s="14">
        <v>0</v>
      </c>
      <c r="M495" s="14">
        <f t="shared" si="221"/>
        <v>11</v>
      </c>
      <c r="N495" s="14">
        <v>0</v>
      </c>
      <c r="O495" s="14">
        <v>0</v>
      </c>
      <c r="P495" s="14">
        <v>0</v>
      </c>
      <c r="Q495" s="14">
        <v>0</v>
      </c>
      <c r="R495" s="14">
        <v>0</v>
      </c>
      <c r="S495" s="14">
        <v>0</v>
      </c>
      <c r="T495" s="14">
        <v>0</v>
      </c>
      <c r="U495" s="14">
        <v>0</v>
      </c>
      <c r="V495" s="14">
        <v>0</v>
      </c>
      <c r="W495" s="14">
        <v>0</v>
      </c>
      <c r="X495" s="14">
        <v>0</v>
      </c>
      <c r="Y495" s="14">
        <v>0</v>
      </c>
      <c r="Z495" s="14">
        <v>0</v>
      </c>
      <c r="AA495" s="14">
        <v>0</v>
      </c>
      <c r="AB495" s="14">
        <v>0</v>
      </c>
      <c r="AC495" s="14">
        <v>0</v>
      </c>
      <c r="AD495" s="14">
        <v>0</v>
      </c>
      <c r="AE495" s="14">
        <v>0</v>
      </c>
      <c r="AF495" s="14">
        <v>0</v>
      </c>
      <c r="AG495" s="14">
        <v>11</v>
      </c>
      <c r="AH495" s="29">
        <v>0</v>
      </c>
      <c r="AI495" s="29">
        <v>0</v>
      </c>
      <c r="AJ495" s="29">
        <v>11</v>
      </c>
      <c r="AK495" s="29">
        <v>0</v>
      </c>
      <c r="AL495" s="29">
        <v>0</v>
      </c>
      <c r="AM495" s="29">
        <v>0</v>
      </c>
      <c r="AN495" s="29">
        <v>0</v>
      </c>
      <c r="AO495" s="29">
        <v>0</v>
      </c>
      <c r="AP495" s="29">
        <v>0</v>
      </c>
      <c r="AQ495" s="29">
        <f t="shared" si="222"/>
        <v>0</v>
      </c>
      <c r="AR495" s="29">
        <v>0</v>
      </c>
      <c r="AS495" s="29">
        <f t="shared" si="223"/>
        <v>0</v>
      </c>
      <c r="AT495" s="29">
        <v>0</v>
      </c>
      <c r="AU495" s="29">
        <f t="shared" si="224"/>
        <v>0</v>
      </c>
      <c r="AV495" s="29"/>
      <c r="AW495" s="29">
        <v>0</v>
      </c>
      <c r="AX495" s="29">
        <f t="shared" si="225"/>
        <v>0</v>
      </c>
      <c r="AY495" s="29">
        <v>0</v>
      </c>
    </row>
    <row r="496" spans="1:51" ht="13.5" customHeight="1">
      <c r="A496" s="30" t="s">
        <v>902</v>
      </c>
      <c r="B496" s="30"/>
      <c r="C496" s="30"/>
      <c r="D496" s="5" t="s">
        <v>903</v>
      </c>
      <c r="E496" s="5">
        <v>2661.8903099999998</v>
      </c>
      <c r="F496" s="14">
        <f>SUM(F497,F501,F506,F508)</f>
        <v>2661.8903099999998</v>
      </c>
      <c r="G496" s="14">
        <f t="shared" si="220"/>
        <v>301.49060000000003</v>
      </c>
      <c r="H496" s="14">
        <f>SUM(H497,H501,H506,H508)</f>
        <v>123.5492</v>
      </c>
      <c r="I496" s="14">
        <f>SUM(I497,I501,I506,I508)</f>
        <v>157.5351</v>
      </c>
      <c r="J496" s="14">
        <f>SUM(J497,J501,J506,J508)</f>
        <v>9.7268</v>
      </c>
      <c r="K496" s="14">
        <f>SUM(K497,K501,K506,K508)</f>
        <v>0</v>
      </c>
      <c r="L496" s="14">
        <f>SUM(L497,L501,L506,L508)</f>
        <v>10.6795</v>
      </c>
      <c r="M496" s="14">
        <f t="shared" si="221"/>
        <v>2338.143</v>
      </c>
      <c r="N496" s="14">
        <f aca="true" t="shared" si="226" ref="N496:AG496">SUM(N497,N501,N506,N508)</f>
        <v>5.12</v>
      </c>
      <c r="O496" s="14">
        <f t="shared" si="226"/>
        <v>0</v>
      </c>
      <c r="P496" s="14">
        <f t="shared" si="226"/>
        <v>0</v>
      </c>
      <c r="Q496" s="14">
        <f t="shared" si="226"/>
        <v>0</v>
      </c>
      <c r="R496" s="14">
        <f t="shared" si="226"/>
        <v>0</v>
      </c>
      <c r="S496" s="14">
        <f t="shared" si="226"/>
        <v>0</v>
      </c>
      <c r="T496" s="14">
        <f t="shared" si="226"/>
        <v>0</v>
      </c>
      <c r="U496" s="14">
        <f t="shared" si="226"/>
        <v>0</v>
      </c>
      <c r="V496" s="14">
        <f t="shared" si="226"/>
        <v>0</v>
      </c>
      <c r="W496" s="14">
        <f t="shared" si="226"/>
        <v>0</v>
      </c>
      <c r="X496" s="14">
        <f t="shared" si="226"/>
        <v>0</v>
      </c>
      <c r="Y496" s="14">
        <f t="shared" si="226"/>
        <v>0</v>
      </c>
      <c r="Z496" s="14">
        <f t="shared" si="226"/>
        <v>10</v>
      </c>
      <c r="AA496" s="14">
        <f t="shared" si="226"/>
        <v>0</v>
      </c>
      <c r="AB496" s="14">
        <f t="shared" si="226"/>
        <v>0</v>
      </c>
      <c r="AC496" s="14">
        <f t="shared" si="226"/>
        <v>0</v>
      </c>
      <c r="AD496" s="14">
        <f t="shared" si="226"/>
        <v>0</v>
      </c>
      <c r="AE496" s="14">
        <f t="shared" si="226"/>
        <v>40</v>
      </c>
      <c r="AF496" s="14">
        <f t="shared" si="226"/>
        <v>14.27</v>
      </c>
      <c r="AG496" s="14">
        <f t="shared" si="226"/>
        <v>2268.753</v>
      </c>
      <c r="AH496" s="29">
        <v>40</v>
      </c>
      <c r="AI496" s="29">
        <v>14.27</v>
      </c>
      <c r="AJ496" s="29">
        <v>2268.753</v>
      </c>
      <c r="AK496" s="29">
        <f aca="true" t="shared" si="227" ref="AK496:AP496">SUM(AK497,AK501,AK506,AK508)</f>
        <v>0</v>
      </c>
      <c r="AL496" s="29">
        <f t="shared" si="227"/>
        <v>0</v>
      </c>
      <c r="AM496" s="29">
        <f t="shared" si="227"/>
        <v>0</v>
      </c>
      <c r="AN496" s="29">
        <f t="shared" si="227"/>
        <v>0</v>
      </c>
      <c r="AO496" s="29">
        <f t="shared" si="227"/>
        <v>21.736710000000002</v>
      </c>
      <c r="AP496" s="29">
        <f t="shared" si="227"/>
        <v>0</v>
      </c>
      <c r="AQ496" s="29">
        <f t="shared" si="222"/>
        <v>0</v>
      </c>
      <c r="AR496" s="29">
        <f>SUM(AR497,AR501,AR506,AR508)</f>
        <v>0</v>
      </c>
      <c r="AS496" s="29">
        <f t="shared" si="223"/>
        <v>0</v>
      </c>
      <c r="AT496" s="29">
        <f>SUM(AT497,AT501,AT506,AT508)</f>
        <v>0</v>
      </c>
      <c r="AU496" s="29">
        <f t="shared" si="224"/>
        <v>0</v>
      </c>
      <c r="AV496" s="29"/>
      <c r="AW496" s="29">
        <f>SUM(AW497,AW501,AW506,AW508)</f>
        <v>0</v>
      </c>
      <c r="AX496" s="29">
        <f t="shared" si="225"/>
        <v>0</v>
      </c>
      <c r="AY496" s="29">
        <f>SUM(AY497,AY501,AY506,AY508)</f>
        <v>0</v>
      </c>
    </row>
    <row r="497" spans="1:51" ht="13.5" customHeight="1">
      <c r="A497" s="30" t="s">
        <v>904</v>
      </c>
      <c r="B497" s="30"/>
      <c r="C497" s="30"/>
      <c r="D497" s="5" t="s">
        <v>905</v>
      </c>
      <c r="E497" s="5">
        <v>467.01491</v>
      </c>
      <c r="F497" s="14">
        <f>SUM(F498:F500)</f>
        <v>467.01491</v>
      </c>
      <c r="G497" s="14">
        <f t="shared" si="220"/>
        <v>134.1306</v>
      </c>
      <c r="H497" s="14">
        <f>SUM(H498:H500)</f>
        <v>55.2423</v>
      </c>
      <c r="I497" s="14">
        <f>SUM(I498:I500)</f>
        <v>71.6783</v>
      </c>
      <c r="J497" s="14">
        <f>SUM(J498:J500)</f>
        <v>4</v>
      </c>
      <c r="K497" s="14">
        <f>SUM(K498:K500)</f>
        <v>0</v>
      </c>
      <c r="L497" s="14">
        <f>SUM(L498:L500)</f>
        <v>3.21</v>
      </c>
      <c r="M497" s="14">
        <f t="shared" si="221"/>
        <v>322.795</v>
      </c>
      <c r="N497" s="14">
        <f aca="true" t="shared" si="228" ref="N497:AF497">SUM(N498:N500)</f>
        <v>5.12</v>
      </c>
      <c r="O497" s="14">
        <f t="shared" si="228"/>
        <v>0</v>
      </c>
      <c r="P497" s="14">
        <f t="shared" si="228"/>
        <v>0</v>
      </c>
      <c r="Q497" s="14">
        <f t="shared" si="228"/>
        <v>0</v>
      </c>
      <c r="R497" s="14">
        <f t="shared" si="228"/>
        <v>0</v>
      </c>
      <c r="S497" s="14">
        <f t="shared" si="228"/>
        <v>0</v>
      </c>
      <c r="T497" s="14">
        <f t="shared" si="228"/>
        <v>0</v>
      </c>
      <c r="U497" s="14">
        <f t="shared" si="228"/>
        <v>0</v>
      </c>
      <c r="V497" s="14">
        <f t="shared" si="228"/>
        <v>0</v>
      </c>
      <c r="W497" s="14">
        <f t="shared" si="228"/>
        <v>0</v>
      </c>
      <c r="X497" s="14">
        <f t="shared" si="228"/>
        <v>0</v>
      </c>
      <c r="Y497" s="14">
        <f t="shared" si="228"/>
        <v>0</v>
      </c>
      <c r="Z497" s="14">
        <f t="shared" si="228"/>
        <v>0</v>
      </c>
      <c r="AA497" s="14">
        <f t="shared" si="228"/>
        <v>0</v>
      </c>
      <c r="AB497" s="14">
        <f t="shared" si="228"/>
        <v>0</v>
      </c>
      <c r="AC497" s="14">
        <f t="shared" si="228"/>
        <v>0</v>
      </c>
      <c r="AD497" s="14">
        <f t="shared" si="228"/>
        <v>0</v>
      </c>
      <c r="AE497" s="14">
        <f t="shared" si="228"/>
        <v>0</v>
      </c>
      <c r="AF497" s="14">
        <f t="shared" si="228"/>
        <v>5.675</v>
      </c>
      <c r="AG497" s="14">
        <v>312</v>
      </c>
      <c r="AH497" s="29">
        <v>0</v>
      </c>
      <c r="AI497" s="29">
        <v>5.675</v>
      </c>
      <c r="AJ497" s="29">
        <v>312</v>
      </c>
      <c r="AK497" s="29">
        <f aca="true" t="shared" si="229" ref="AK497:AP497">SUM(AK498:AK500)</f>
        <v>0</v>
      </c>
      <c r="AL497" s="29">
        <f t="shared" si="229"/>
        <v>0</v>
      </c>
      <c r="AM497" s="29">
        <f t="shared" si="229"/>
        <v>0</v>
      </c>
      <c r="AN497" s="29">
        <f t="shared" si="229"/>
        <v>0</v>
      </c>
      <c r="AO497" s="29">
        <f t="shared" si="229"/>
        <v>9.56931</v>
      </c>
      <c r="AP497" s="29">
        <f t="shared" si="229"/>
        <v>0</v>
      </c>
      <c r="AQ497" s="29">
        <f t="shared" si="222"/>
        <v>0</v>
      </c>
      <c r="AR497" s="29">
        <f>SUM(AR498:AR500)</f>
        <v>0</v>
      </c>
      <c r="AS497" s="29">
        <f t="shared" si="223"/>
        <v>0</v>
      </c>
      <c r="AT497" s="29">
        <f>SUM(AT498:AT500)</f>
        <v>0</v>
      </c>
      <c r="AU497" s="29">
        <f t="shared" si="224"/>
        <v>0</v>
      </c>
      <c r="AV497" s="29"/>
      <c r="AW497" s="29">
        <f>SUM(AW498:AW500)</f>
        <v>0</v>
      </c>
      <c r="AX497" s="29">
        <f t="shared" si="225"/>
        <v>0</v>
      </c>
      <c r="AY497" s="29">
        <f>SUM(AY498:AY500)</f>
        <v>0</v>
      </c>
    </row>
    <row r="498" spans="1:51" ht="13.5" customHeight="1">
      <c r="A498" s="30" t="s">
        <v>906</v>
      </c>
      <c r="B498" s="30"/>
      <c r="C498" s="30"/>
      <c r="D498" s="5" t="s">
        <v>40</v>
      </c>
      <c r="E498" s="5">
        <v>160.21491</v>
      </c>
      <c r="F498" s="14">
        <v>160.21491</v>
      </c>
      <c r="G498" s="14">
        <f t="shared" si="220"/>
        <v>134.1306</v>
      </c>
      <c r="H498" s="14">
        <v>55.2423</v>
      </c>
      <c r="I498" s="14">
        <v>71.6783</v>
      </c>
      <c r="J498" s="14">
        <v>4</v>
      </c>
      <c r="K498" s="14">
        <v>0</v>
      </c>
      <c r="L498" s="14">
        <v>3.21</v>
      </c>
      <c r="M498" s="14">
        <f t="shared" si="221"/>
        <v>16.515</v>
      </c>
      <c r="N498" s="14">
        <v>5.12</v>
      </c>
      <c r="O498" s="14">
        <v>0</v>
      </c>
      <c r="P498" s="14">
        <v>0</v>
      </c>
      <c r="Q498" s="14">
        <v>0</v>
      </c>
      <c r="R498" s="14">
        <v>0</v>
      </c>
      <c r="S498" s="14">
        <v>0</v>
      </c>
      <c r="T498" s="14">
        <v>0</v>
      </c>
      <c r="U498" s="14">
        <v>0</v>
      </c>
      <c r="V498" s="14">
        <v>0</v>
      </c>
      <c r="W498" s="14">
        <v>0</v>
      </c>
      <c r="X498" s="14">
        <v>0</v>
      </c>
      <c r="Y498" s="14">
        <v>0</v>
      </c>
      <c r="Z498" s="14">
        <v>0</v>
      </c>
      <c r="AA498" s="14">
        <v>0</v>
      </c>
      <c r="AB498" s="14">
        <v>0</v>
      </c>
      <c r="AC498" s="14">
        <v>0</v>
      </c>
      <c r="AD498" s="14">
        <v>0</v>
      </c>
      <c r="AE498" s="14">
        <v>0</v>
      </c>
      <c r="AF498" s="14">
        <v>5.675</v>
      </c>
      <c r="AG498" s="14">
        <v>5.72</v>
      </c>
      <c r="AH498" s="29">
        <v>0</v>
      </c>
      <c r="AI498" s="29">
        <v>5.675</v>
      </c>
      <c r="AJ498" s="29">
        <v>5.72</v>
      </c>
      <c r="AK498" s="29">
        <v>0</v>
      </c>
      <c r="AL498" s="29">
        <v>0</v>
      </c>
      <c r="AM498" s="29">
        <v>0</v>
      </c>
      <c r="AN498" s="29">
        <v>0</v>
      </c>
      <c r="AO498" s="29">
        <v>9.56931</v>
      </c>
      <c r="AP498" s="29">
        <v>0</v>
      </c>
      <c r="AQ498" s="29">
        <f t="shared" si="222"/>
        <v>0</v>
      </c>
      <c r="AR498" s="29">
        <v>0</v>
      </c>
      <c r="AS498" s="29">
        <f t="shared" si="223"/>
        <v>0</v>
      </c>
      <c r="AT498" s="29">
        <v>0</v>
      </c>
      <c r="AU498" s="29">
        <f t="shared" si="224"/>
        <v>0</v>
      </c>
      <c r="AV498" s="29"/>
      <c r="AW498" s="29">
        <v>0</v>
      </c>
      <c r="AX498" s="29">
        <f t="shared" si="225"/>
        <v>0</v>
      </c>
      <c r="AY498" s="29">
        <v>0</v>
      </c>
    </row>
    <row r="499" spans="1:51" ht="13.5" customHeight="1">
      <c r="A499" s="30" t="s">
        <v>907</v>
      </c>
      <c r="B499" s="30"/>
      <c r="C499" s="30"/>
      <c r="D499" s="5" t="s">
        <v>42</v>
      </c>
      <c r="E499" s="5">
        <v>105.8</v>
      </c>
      <c r="F499" s="14">
        <v>105.8</v>
      </c>
      <c r="G499" s="14">
        <f t="shared" si="220"/>
        <v>0</v>
      </c>
      <c r="H499" s="14">
        <v>0</v>
      </c>
      <c r="I499" s="14">
        <v>0</v>
      </c>
      <c r="J499" s="14">
        <v>0</v>
      </c>
      <c r="K499" s="14">
        <v>0</v>
      </c>
      <c r="L499" s="14">
        <v>0</v>
      </c>
      <c r="M499" s="14">
        <f t="shared" si="221"/>
        <v>105.8</v>
      </c>
      <c r="N499" s="14">
        <v>0</v>
      </c>
      <c r="O499" s="14">
        <v>0</v>
      </c>
      <c r="P499" s="14">
        <v>0</v>
      </c>
      <c r="Q499" s="14">
        <v>0</v>
      </c>
      <c r="R499" s="14">
        <v>0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0</v>
      </c>
      <c r="AC499" s="14">
        <v>0</v>
      </c>
      <c r="AD499" s="14">
        <v>0</v>
      </c>
      <c r="AE499" s="14">
        <v>0</v>
      </c>
      <c r="AF499" s="14">
        <v>0</v>
      </c>
      <c r="AG499" s="14">
        <v>105.8</v>
      </c>
      <c r="AH499" s="29">
        <v>0</v>
      </c>
      <c r="AI499" s="29">
        <v>0</v>
      </c>
      <c r="AJ499" s="29">
        <v>105.8</v>
      </c>
      <c r="AK499" s="29">
        <v>0</v>
      </c>
      <c r="AL499" s="29">
        <v>0</v>
      </c>
      <c r="AM499" s="29">
        <v>0</v>
      </c>
      <c r="AN499" s="29">
        <v>0</v>
      </c>
      <c r="AO499" s="29">
        <v>0</v>
      </c>
      <c r="AP499" s="29">
        <v>0</v>
      </c>
      <c r="AQ499" s="29">
        <f t="shared" si="222"/>
        <v>0</v>
      </c>
      <c r="AR499" s="29">
        <v>0</v>
      </c>
      <c r="AS499" s="29">
        <f t="shared" si="223"/>
        <v>0</v>
      </c>
      <c r="AT499" s="29">
        <v>0</v>
      </c>
      <c r="AU499" s="29">
        <f t="shared" si="224"/>
        <v>0</v>
      </c>
      <c r="AV499" s="29"/>
      <c r="AW499" s="29">
        <v>0</v>
      </c>
      <c r="AX499" s="29">
        <f t="shared" si="225"/>
        <v>0</v>
      </c>
      <c r="AY499" s="29">
        <v>0</v>
      </c>
    </row>
    <row r="500" spans="1:51" ht="13.5" customHeight="1">
      <c r="A500" s="30" t="s">
        <v>908</v>
      </c>
      <c r="B500" s="30"/>
      <c r="C500" s="30"/>
      <c r="D500" s="5" t="s">
        <v>909</v>
      </c>
      <c r="E500" s="5">
        <v>201</v>
      </c>
      <c r="F500" s="14">
        <v>201</v>
      </c>
      <c r="G500" s="14">
        <f t="shared" si="220"/>
        <v>0</v>
      </c>
      <c r="H500" s="14">
        <v>0</v>
      </c>
      <c r="I500" s="14">
        <v>0</v>
      </c>
      <c r="J500" s="14">
        <v>0</v>
      </c>
      <c r="K500" s="14">
        <v>0</v>
      </c>
      <c r="L500" s="14">
        <v>0</v>
      </c>
      <c r="M500" s="14">
        <f t="shared" si="221"/>
        <v>456.678</v>
      </c>
      <c r="N500" s="14">
        <v>0</v>
      </c>
      <c r="O500" s="14">
        <v>0</v>
      </c>
      <c r="P500" s="14">
        <v>0</v>
      </c>
      <c r="Q500" s="14">
        <v>0</v>
      </c>
      <c r="R500" s="14">
        <v>0</v>
      </c>
      <c r="S500" s="14">
        <v>0</v>
      </c>
      <c r="T500" s="14">
        <v>0</v>
      </c>
      <c r="U500" s="14">
        <v>0</v>
      </c>
      <c r="V500" s="14">
        <v>0</v>
      </c>
      <c r="W500" s="14">
        <v>0</v>
      </c>
      <c r="X500" s="14">
        <v>0</v>
      </c>
      <c r="Y500" s="14">
        <v>0</v>
      </c>
      <c r="Z500" s="14">
        <v>0</v>
      </c>
      <c r="AA500" s="14">
        <v>0</v>
      </c>
      <c r="AB500" s="14">
        <v>0</v>
      </c>
      <c r="AC500" s="14">
        <v>0</v>
      </c>
      <c r="AD500" s="14">
        <v>0</v>
      </c>
      <c r="AE500" s="14">
        <v>0</v>
      </c>
      <c r="AF500" s="14">
        <v>0</v>
      </c>
      <c r="AG500" s="14">
        <v>456.678</v>
      </c>
      <c r="AH500" s="29">
        <v>0</v>
      </c>
      <c r="AI500" s="29">
        <v>0</v>
      </c>
      <c r="AJ500" s="29">
        <v>456.678</v>
      </c>
      <c r="AK500" s="29">
        <v>0</v>
      </c>
      <c r="AL500" s="29">
        <v>0</v>
      </c>
      <c r="AM500" s="29">
        <v>0</v>
      </c>
      <c r="AN500" s="29">
        <v>0</v>
      </c>
      <c r="AO500" s="29">
        <v>0</v>
      </c>
      <c r="AP500" s="29">
        <v>0</v>
      </c>
      <c r="AQ500" s="29">
        <f t="shared" si="222"/>
        <v>0</v>
      </c>
      <c r="AR500" s="29">
        <v>0</v>
      </c>
      <c r="AS500" s="29">
        <f t="shared" si="223"/>
        <v>0</v>
      </c>
      <c r="AT500" s="29">
        <v>0</v>
      </c>
      <c r="AU500" s="29">
        <f t="shared" si="224"/>
        <v>0</v>
      </c>
      <c r="AV500" s="29"/>
      <c r="AW500" s="29">
        <v>0</v>
      </c>
      <c r="AX500" s="29">
        <f t="shared" si="225"/>
        <v>0</v>
      </c>
      <c r="AY500" s="29">
        <v>0</v>
      </c>
    </row>
    <row r="501" spans="1:51" ht="13.5" customHeight="1">
      <c r="A501" s="30" t="s">
        <v>910</v>
      </c>
      <c r="B501" s="30"/>
      <c r="C501" s="30"/>
      <c r="D501" s="5" t="s">
        <v>911</v>
      </c>
      <c r="E501" s="5">
        <v>349.8754</v>
      </c>
      <c r="F501" s="14">
        <f>SUM(F502:F505)</f>
        <v>349.8754</v>
      </c>
      <c r="G501" s="14">
        <f t="shared" si="220"/>
        <v>167.36</v>
      </c>
      <c r="H501" s="14">
        <f>SUM(H502:H505)</f>
        <v>68.3069</v>
      </c>
      <c r="I501" s="14">
        <f>SUM(I502:I505)</f>
        <v>85.8568</v>
      </c>
      <c r="J501" s="14">
        <f>SUM(J502:J505)</f>
        <v>5.7268</v>
      </c>
      <c r="K501" s="14">
        <f>SUM(K502:K505)</f>
        <v>0</v>
      </c>
      <c r="L501" s="14">
        <f>SUM(L502:L505)</f>
        <v>7.4695</v>
      </c>
      <c r="M501" s="14">
        <f t="shared" si="221"/>
        <v>170.348</v>
      </c>
      <c r="N501" s="14">
        <f aca="true" t="shared" si="230" ref="N501:AG501">SUM(N502:N505)</f>
        <v>0</v>
      </c>
      <c r="O501" s="14">
        <f t="shared" si="230"/>
        <v>0</v>
      </c>
      <c r="P501" s="14">
        <f t="shared" si="230"/>
        <v>0</v>
      </c>
      <c r="Q501" s="14">
        <f t="shared" si="230"/>
        <v>0</v>
      </c>
      <c r="R501" s="14">
        <f t="shared" si="230"/>
        <v>0</v>
      </c>
      <c r="S501" s="14">
        <f t="shared" si="230"/>
        <v>0</v>
      </c>
      <c r="T501" s="14">
        <f t="shared" si="230"/>
        <v>0</v>
      </c>
      <c r="U501" s="14">
        <f t="shared" si="230"/>
        <v>0</v>
      </c>
      <c r="V501" s="14">
        <f t="shared" si="230"/>
        <v>0</v>
      </c>
      <c r="W501" s="14">
        <f t="shared" si="230"/>
        <v>0</v>
      </c>
      <c r="X501" s="14">
        <f t="shared" si="230"/>
        <v>0</v>
      </c>
      <c r="Y501" s="14">
        <f t="shared" si="230"/>
        <v>0</v>
      </c>
      <c r="Z501" s="14">
        <f t="shared" si="230"/>
        <v>10</v>
      </c>
      <c r="AA501" s="14">
        <f t="shared" si="230"/>
        <v>0</v>
      </c>
      <c r="AB501" s="14">
        <f t="shared" si="230"/>
        <v>0</v>
      </c>
      <c r="AC501" s="14">
        <f t="shared" si="230"/>
        <v>0</v>
      </c>
      <c r="AD501" s="14">
        <f t="shared" si="230"/>
        <v>0</v>
      </c>
      <c r="AE501" s="14">
        <f t="shared" si="230"/>
        <v>40</v>
      </c>
      <c r="AF501" s="14">
        <f t="shared" si="230"/>
        <v>8.595</v>
      </c>
      <c r="AG501" s="14">
        <f t="shared" si="230"/>
        <v>111.753</v>
      </c>
      <c r="AH501" s="29">
        <v>40</v>
      </c>
      <c r="AI501" s="29">
        <v>8.595</v>
      </c>
      <c r="AJ501" s="29">
        <v>111.753</v>
      </c>
      <c r="AK501" s="29">
        <f aca="true" t="shared" si="231" ref="AK501:AP501">SUM(AK502:AK505)</f>
        <v>0</v>
      </c>
      <c r="AL501" s="29">
        <f t="shared" si="231"/>
        <v>0</v>
      </c>
      <c r="AM501" s="29">
        <f t="shared" si="231"/>
        <v>0</v>
      </c>
      <c r="AN501" s="29">
        <f t="shared" si="231"/>
        <v>0</v>
      </c>
      <c r="AO501" s="29">
        <f t="shared" si="231"/>
        <v>12.1674</v>
      </c>
      <c r="AP501" s="29">
        <f t="shared" si="231"/>
        <v>0</v>
      </c>
      <c r="AQ501" s="29">
        <f t="shared" si="222"/>
        <v>0</v>
      </c>
      <c r="AR501" s="29">
        <f>SUM(AR502:AR505)</f>
        <v>0</v>
      </c>
      <c r="AS501" s="29">
        <f t="shared" si="223"/>
        <v>0</v>
      </c>
      <c r="AT501" s="29">
        <f>SUM(AT502:AT505)</f>
        <v>0</v>
      </c>
      <c r="AU501" s="29">
        <f t="shared" si="224"/>
        <v>0</v>
      </c>
      <c r="AV501" s="29"/>
      <c r="AW501" s="29">
        <f>SUM(AW502:AW505)</f>
        <v>0</v>
      </c>
      <c r="AX501" s="29">
        <f t="shared" si="225"/>
        <v>0</v>
      </c>
      <c r="AY501" s="29">
        <f>SUM(AY502:AY505)</f>
        <v>0</v>
      </c>
    </row>
    <row r="502" spans="1:51" ht="13.5" customHeight="1">
      <c r="A502" s="30" t="s">
        <v>912</v>
      </c>
      <c r="B502" s="30"/>
      <c r="C502" s="30"/>
      <c r="D502" s="5" t="s">
        <v>40</v>
      </c>
      <c r="E502" s="5">
        <v>203.8754</v>
      </c>
      <c r="F502" s="14">
        <v>203.8754</v>
      </c>
      <c r="G502" s="14">
        <f t="shared" si="220"/>
        <v>167.36</v>
      </c>
      <c r="H502" s="14">
        <v>68.3069</v>
      </c>
      <c r="I502" s="14">
        <v>85.8568</v>
      </c>
      <c r="J502" s="14">
        <v>5.7268</v>
      </c>
      <c r="K502" s="14">
        <v>0</v>
      </c>
      <c r="L502" s="14">
        <v>7.4695</v>
      </c>
      <c r="M502" s="14">
        <f t="shared" si="221"/>
        <v>24.348</v>
      </c>
      <c r="N502" s="14">
        <v>0</v>
      </c>
      <c r="O502" s="14">
        <v>0</v>
      </c>
      <c r="P502" s="14">
        <v>0</v>
      </c>
      <c r="Q502" s="14">
        <v>0</v>
      </c>
      <c r="R502" s="14">
        <v>0</v>
      </c>
      <c r="S502" s="14">
        <v>0</v>
      </c>
      <c r="T502" s="14">
        <v>0</v>
      </c>
      <c r="U502" s="14">
        <v>0</v>
      </c>
      <c r="V502" s="14">
        <v>0</v>
      </c>
      <c r="W502" s="14">
        <v>0</v>
      </c>
      <c r="X502" s="14">
        <v>0</v>
      </c>
      <c r="Y502" s="14">
        <v>0</v>
      </c>
      <c r="Z502" s="14">
        <v>0</v>
      </c>
      <c r="AA502" s="14">
        <v>0</v>
      </c>
      <c r="AB502" s="14">
        <v>0</v>
      </c>
      <c r="AC502" s="14">
        <v>0</v>
      </c>
      <c r="AD502" s="14">
        <v>0</v>
      </c>
      <c r="AE502" s="14">
        <v>0</v>
      </c>
      <c r="AF502" s="14">
        <v>8.595</v>
      </c>
      <c r="AG502" s="14">
        <v>15.753</v>
      </c>
      <c r="AH502" s="29">
        <v>0</v>
      </c>
      <c r="AI502" s="29">
        <v>8.595</v>
      </c>
      <c r="AJ502" s="29">
        <v>15.753</v>
      </c>
      <c r="AK502" s="29">
        <v>0</v>
      </c>
      <c r="AL502" s="29">
        <v>0</v>
      </c>
      <c r="AM502" s="29">
        <v>0</v>
      </c>
      <c r="AN502" s="29">
        <v>0</v>
      </c>
      <c r="AO502" s="29">
        <v>12.1674</v>
      </c>
      <c r="AP502" s="29">
        <v>0</v>
      </c>
      <c r="AQ502" s="29">
        <f t="shared" si="222"/>
        <v>0</v>
      </c>
      <c r="AR502" s="29">
        <v>0</v>
      </c>
      <c r="AS502" s="29">
        <f t="shared" si="223"/>
        <v>0</v>
      </c>
      <c r="AT502" s="29">
        <v>0</v>
      </c>
      <c r="AU502" s="29">
        <f t="shared" si="224"/>
        <v>0</v>
      </c>
      <c r="AV502" s="29"/>
      <c r="AW502" s="29">
        <v>0</v>
      </c>
      <c r="AX502" s="29">
        <f t="shared" si="225"/>
        <v>0</v>
      </c>
      <c r="AY502" s="29">
        <v>0</v>
      </c>
    </row>
    <row r="503" spans="1:51" ht="13.5" customHeight="1">
      <c r="A503" s="30" t="s">
        <v>913</v>
      </c>
      <c r="B503" s="30"/>
      <c r="C503" s="30"/>
      <c r="D503" s="5" t="s">
        <v>42</v>
      </c>
      <c r="E503" s="5">
        <v>2</v>
      </c>
      <c r="F503" s="14">
        <v>2</v>
      </c>
      <c r="G503" s="14">
        <f t="shared" si="220"/>
        <v>0</v>
      </c>
      <c r="H503" s="14">
        <v>0</v>
      </c>
      <c r="I503" s="14">
        <v>0</v>
      </c>
      <c r="J503" s="14">
        <v>0</v>
      </c>
      <c r="K503" s="14">
        <v>0</v>
      </c>
      <c r="L503" s="14">
        <v>0</v>
      </c>
      <c r="M503" s="14">
        <f t="shared" si="221"/>
        <v>2</v>
      </c>
      <c r="N503" s="14">
        <v>0</v>
      </c>
      <c r="O503" s="14">
        <v>0</v>
      </c>
      <c r="P503" s="14">
        <v>0</v>
      </c>
      <c r="Q503" s="14">
        <v>0</v>
      </c>
      <c r="R503" s="14">
        <v>0</v>
      </c>
      <c r="S503" s="14">
        <v>0</v>
      </c>
      <c r="T503" s="14">
        <v>0</v>
      </c>
      <c r="U503" s="14">
        <v>0</v>
      </c>
      <c r="V503" s="14">
        <v>0</v>
      </c>
      <c r="W503" s="14">
        <v>0</v>
      </c>
      <c r="X503" s="14">
        <v>0</v>
      </c>
      <c r="Y503" s="14">
        <v>0</v>
      </c>
      <c r="Z503" s="14">
        <v>0</v>
      </c>
      <c r="AA503" s="14">
        <v>0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2</v>
      </c>
      <c r="AH503" s="29">
        <v>0</v>
      </c>
      <c r="AI503" s="29">
        <v>0</v>
      </c>
      <c r="AJ503" s="29">
        <v>2</v>
      </c>
      <c r="AK503" s="29">
        <v>0</v>
      </c>
      <c r="AL503" s="29">
        <v>0</v>
      </c>
      <c r="AM503" s="29">
        <v>0</v>
      </c>
      <c r="AN503" s="29">
        <v>0</v>
      </c>
      <c r="AO503" s="29">
        <v>0</v>
      </c>
      <c r="AP503" s="29">
        <v>0</v>
      </c>
      <c r="AQ503" s="29">
        <f t="shared" si="222"/>
        <v>0</v>
      </c>
      <c r="AR503" s="29">
        <v>0</v>
      </c>
      <c r="AS503" s="29">
        <f t="shared" si="223"/>
        <v>0</v>
      </c>
      <c r="AT503" s="29">
        <v>0</v>
      </c>
      <c r="AU503" s="29">
        <f t="shared" si="224"/>
        <v>0</v>
      </c>
      <c r="AV503" s="29"/>
      <c r="AW503" s="29">
        <v>0</v>
      </c>
      <c r="AX503" s="29">
        <f t="shared" si="225"/>
        <v>0</v>
      </c>
      <c r="AY503" s="29">
        <v>0</v>
      </c>
    </row>
    <row r="504" spans="1:51" ht="13.5" customHeight="1">
      <c r="A504" s="30" t="s">
        <v>914</v>
      </c>
      <c r="B504" s="30"/>
      <c r="C504" s="30"/>
      <c r="D504" s="5" t="s">
        <v>915</v>
      </c>
      <c r="E504" s="5">
        <v>98</v>
      </c>
      <c r="F504" s="14">
        <v>98</v>
      </c>
      <c r="G504" s="14">
        <f t="shared" si="220"/>
        <v>0</v>
      </c>
      <c r="H504" s="14">
        <v>0</v>
      </c>
      <c r="I504" s="14">
        <v>0</v>
      </c>
      <c r="J504" s="14">
        <v>0</v>
      </c>
      <c r="K504" s="14">
        <v>0</v>
      </c>
      <c r="L504" s="14">
        <v>0</v>
      </c>
      <c r="M504" s="14">
        <f t="shared" si="221"/>
        <v>98</v>
      </c>
      <c r="N504" s="14">
        <v>0</v>
      </c>
      <c r="O504" s="14">
        <v>0</v>
      </c>
      <c r="P504" s="14">
        <v>0</v>
      </c>
      <c r="Q504" s="14">
        <v>0</v>
      </c>
      <c r="R504" s="14">
        <v>0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10</v>
      </c>
      <c r="AA504" s="14">
        <v>0</v>
      </c>
      <c r="AB504" s="14">
        <v>0</v>
      </c>
      <c r="AC504" s="14">
        <v>0</v>
      </c>
      <c r="AD504" s="14">
        <v>0</v>
      </c>
      <c r="AE504" s="14">
        <v>40</v>
      </c>
      <c r="AF504" s="14">
        <v>0</v>
      </c>
      <c r="AG504" s="14">
        <v>48</v>
      </c>
      <c r="AH504" s="29">
        <v>40</v>
      </c>
      <c r="AI504" s="29">
        <v>0</v>
      </c>
      <c r="AJ504" s="29">
        <v>48</v>
      </c>
      <c r="AK504" s="29">
        <v>0</v>
      </c>
      <c r="AL504" s="29">
        <v>0</v>
      </c>
      <c r="AM504" s="29">
        <v>0</v>
      </c>
      <c r="AN504" s="29">
        <v>0</v>
      </c>
      <c r="AO504" s="29">
        <v>0</v>
      </c>
      <c r="AP504" s="29">
        <v>0</v>
      </c>
      <c r="AQ504" s="29">
        <f t="shared" si="222"/>
        <v>0</v>
      </c>
      <c r="AR504" s="29">
        <v>0</v>
      </c>
      <c r="AS504" s="29">
        <f t="shared" si="223"/>
        <v>0</v>
      </c>
      <c r="AT504" s="29">
        <v>0</v>
      </c>
      <c r="AU504" s="29">
        <f t="shared" si="224"/>
        <v>0</v>
      </c>
      <c r="AV504" s="29"/>
      <c r="AW504" s="29">
        <v>0</v>
      </c>
      <c r="AX504" s="29">
        <f t="shared" si="225"/>
        <v>0</v>
      </c>
      <c r="AY504" s="29">
        <v>0</v>
      </c>
    </row>
    <row r="505" spans="1:51" ht="13.5" customHeight="1">
      <c r="A505" s="30" t="s">
        <v>916</v>
      </c>
      <c r="B505" s="30"/>
      <c r="C505" s="30"/>
      <c r="D505" s="5" t="s">
        <v>917</v>
      </c>
      <c r="E505" s="5">
        <v>46</v>
      </c>
      <c r="F505" s="14">
        <v>46</v>
      </c>
      <c r="G505" s="14">
        <f t="shared" si="220"/>
        <v>0</v>
      </c>
      <c r="H505" s="14">
        <v>0</v>
      </c>
      <c r="I505" s="14">
        <v>0</v>
      </c>
      <c r="J505" s="14">
        <v>0</v>
      </c>
      <c r="K505" s="14">
        <v>0</v>
      </c>
      <c r="L505" s="14">
        <v>0</v>
      </c>
      <c r="M505" s="14">
        <f t="shared" si="221"/>
        <v>46</v>
      </c>
      <c r="N505" s="14">
        <v>0</v>
      </c>
      <c r="O505" s="14">
        <v>0</v>
      </c>
      <c r="P505" s="14">
        <v>0</v>
      </c>
      <c r="Q505" s="14">
        <v>0</v>
      </c>
      <c r="R505" s="14">
        <v>0</v>
      </c>
      <c r="S505" s="14">
        <v>0</v>
      </c>
      <c r="T505" s="14">
        <v>0</v>
      </c>
      <c r="U505" s="14">
        <v>0</v>
      </c>
      <c r="V505" s="14">
        <v>0</v>
      </c>
      <c r="W505" s="14">
        <v>0</v>
      </c>
      <c r="X505" s="14">
        <v>0</v>
      </c>
      <c r="Y505" s="14">
        <v>0</v>
      </c>
      <c r="Z505" s="14">
        <v>0</v>
      </c>
      <c r="AA505" s="14">
        <v>0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46</v>
      </c>
      <c r="AH505" s="29">
        <v>0</v>
      </c>
      <c r="AI505" s="29">
        <v>0</v>
      </c>
      <c r="AJ505" s="29">
        <v>46</v>
      </c>
      <c r="AK505" s="29">
        <v>0</v>
      </c>
      <c r="AL505" s="29">
        <v>0</v>
      </c>
      <c r="AM505" s="29">
        <v>0</v>
      </c>
      <c r="AN505" s="29">
        <v>0</v>
      </c>
      <c r="AO505" s="29">
        <v>0</v>
      </c>
      <c r="AP505" s="29">
        <v>0</v>
      </c>
      <c r="AQ505" s="29">
        <f t="shared" si="222"/>
        <v>0</v>
      </c>
      <c r="AR505" s="29">
        <v>0</v>
      </c>
      <c r="AS505" s="29">
        <f t="shared" si="223"/>
        <v>0</v>
      </c>
      <c r="AT505" s="29">
        <v>0</v>
      </c>
      <c r="AU505" s="29">
        <f t="shared" si="224"/>
        <v>0</v>
      </c>
      <c r="AV505" s="29"/>
      <c r="AW505" s="29">
        <v>0</v>
      </c>
      <c r="AX505" s="29">
        <f t="shared" si="225"/>
        <v>0</v>
      </c>
      <c r="AY505" s="29">
        <v>0</v>
      </c>
    </row>
    <row r="506" spans="1:51" ht="13.5" customHeight="1">
      <c r="A506" s="30" t="s">
        <v>918</v>
      </c>
      <c r="B506" s="30"/>
      <c r="C506" s="30"/>
      <c r="D506" s="5" t="s">
        <v>919</v>
      </c>
      <c r="E506" s="5">
        <v>1830</v>
      </c>
      <c r="F506" s="14">
        <v>1830</v>
      </c>
      <c r="G506" s="14">
        <f t="shared" si="220"/>
        <v>0</v>
      </c>
      <c r="H506" s="14">
        <v>0</v>
      </c>
      <c r="I506" s="14">
        <v>0</v>
      </c>
      <c r="J506" s="14">
        <v>0</v>
      </c>
      <c r="K506" s="14">
        <v>0</v>
      </c>
      <c r="L506" s="14">
        <v>0</v>
      </c>
      <c r="M506" s="14">
        <f t="shared" si="221"/>
        <v>1830</v>
      </c>
      <c r="N506" s="14">
        <v>0</v>
      </c>
      <c r="O506" s="14">
        <v>0</v>
      </c>
      <c r="P506" s="14">
        <v>0</v>
      </c>
      <c r="Q506" s="14">
        <v>0</v>
      </c>
      <c r="R506" s="14">
        <v>0</v>
      </c>
      <c r="S506" s="14">
        <v>0</v>
      </c>
      <c r="T506" s="14">
        <v>0</v>
      </c>
      <c r="U506" s="14">
        <v>0</v>
      </c>
      <c r="V506" s="14">
        <v>0</v>
      </c>
      <c r="W506" s="14">
        <v>0</v>
      </c>
      <c r="X506" s="14">
        <v>0</v>
      </c>
      <c r="Y506" s="14">
        <v>0</v>
      </c>
      <c r="Z506" s="14">
        <v>0</v>
      </c>
      <c r="AA506" s="14">
        <v>0</v>
      </c>
      <c r="AB506" s="14">
        <v>0</v>
      </c>
      <c r="AC506" s="14">
        <v>0</v>
      </c>
      <c r="AD506" s="14">
        <v>0</v>
      </c>
      <c r="AE506" s="14">
        <v>0</v>
      </c>
      <c r="AF506" s="14">
        <v>0</v>
      </c>
      <c r="AG506" s="14">
        <v>1830</v>
      </c>
      <c r="AH506" s="29">
        <v>0</v>
      </c>
      <c r="AI506" s="29">
        <v>0</v>
      </c>
      <c r="AJ506" s="29">
        <v>1830</v>
      </c>
      <c r="AK506" s="29">
        <v>0</v>
      </c>
      <c r="AL506" s="29">
        <v>0</v>
      </c>
      <c r="AM506" s="29">
        <v>0</v>
      </c>
      <c r="AN506" s="29">
        <v>0</v>
      </c>
      <c r="AO506" s="29">
        <v>0</v>
      </c>
      <c r="AP506" s="29">
        <v>0</v>
      </c>
      <c r="AQ506" s="29">
        <f t="shared" si="222"/>
        <v>0</v>
      </c>
      <c r="AR506" s="29">
        <v>0</v>
      </c>
      <c r="AS506" s="29">
        <f t="shared" si="223"/>
        <v>0</v>
      </c>
      <c r="AT506" s="29">
        <v>0</v>
      </c>
      <c r="AU506" s="29">
        <f t="shared" si="224"/>
        <v>0</v>
      </c>
      <c r="AV506" s="29"/>
      <c r="AW506" s="29">
        <v>0</v>
      </c>
      <c r="AX506" s="29">
        <f t="shared" si="225"/>
        <v>0</v>
      </c>
      <c r="AY506" s="29">
        <v>0</v>
      </c>
    </row>
    <row r="507" spans="1:51" ht="13.5" customHeight="1">
      <c r="A507" s="30" t="s">
        <v>920</v>
      </c>
      <c r="B507" s="30"/>
      <c r="C507" s="30"/>
      <c r="D507" s="5" t="s">
        <v>921</v>
      </c>
      <c r="E507" s="5">
        <v>1830</v>
      </c>
      <c r="F507" s="14">
        <v>1830</v>
      </c>
      <c r="G507" s="14">
        <f t="shared" si="220"/>
        <v>0</v>
      </c>
      <c r="H507" s="14">
        <v>0</v>
      </c>
      <c r="I507" s="14">
        <v>0</v>
      </c>
      <c r="J507" s="14">
        <v>0</v>
      </c>
      <c r="K507" s="14">
        <v>0</v>
      </c>
      <c r="L507" s="14">
        <v>0</v>
      </c>
      <c r="M507" s="14">
        <f t="shared" si="221"/>
        <v>1830</v>
      </c>
      <c r="N507" s="14">
        <v>0</v>
      </c>
      <c r="O507" s="14">
        <v>0</v>
      </c>
      <c r="P507" s="14">
        <v>0</v>
      </c>
      <c r="Q507" s="14">
        <v>0</v>
      </c>
      <c r="R507" s="14">
        <v>0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0</v>
      </c>
      <c r="AC507" s="14">
        <v>0</v>
      </c>
      <c r="AD507" s="14">
        <v>0</v>
      </c>
      <c r="AE507" s="14">
        <v>0</v>
      </c>
      <c r="AF507" s="14">
        <v>0</v>
      </c>
      <c r="AG507" s="14">
        <v>1830</v>
      </c>
      <c r="AH507" s="29">
        <v>0</v>
      </c>
      <c r="AI507" s="29">
        <v>0</v>
      </c>
      <c r="AJ507" s="29">
        <v>1830</v>
      </c>
      <c r="AK507" s="29">
        <v>0</v>
      </c>
      <c r="AL507" s="29">
        <v>0</v>
      </c>
      <c r="AM507" s="29">
        <v>0</v>
      </c>
      <c r="AN507" s="29">
        <v>0</v>
      </c>
      <c r="AO507" s="29">
        <v>0</v>
      </c>
      <c r="AP507" s="29">
        <v>0</v>
      </c>
      <c r="AQ507" s="29">
        <f t="shared" si="222"/>
        <v>0</v>
      </c>
      <c r="AR507" s="29">
        <v>0</v>
      </c>
      <c r="AS507" s="29">
        <f t="shared" si="223"/>
        <v>0</v>
      </c>
      <c r="AT507" s="29">
        <v>0</v>
      </c>
      <c r="AU507" s="29">
        <f t="shared" si="224"/>
        <v>0</v>
      </c>
      <c r="AV507" s="29"/>
      <c r="AW507" s="29">
        <v>0</v>
      </c>
      <c r="AX507" s="29">
        <f t="shared" si="225"/>
        <v>0</v>
      </c>
      <c r="AY507" s="29">
        <v>0</v>
      </c>
    </row>
    <row r="508" spans="1:51" ht="13.5" customHeight="1">
      <c r="A508" s="30" t="s">
        <v>922</v>
      </c>
      <c r="B508" s="30"/>
      <c r="C508" s="30"/>
      <c r="D508" s="5" t="s">
        <v>923</v>
      </c>
      <c r="E508" s="5">
        <v>15</v>
      </c>
      <c r="F508" s="14">
        <v>15</v>
      </c>
      <c r="G508" s="14">
        <f t="shared" si="220"/>
        <v>0</v>
      </c>
      <c r="H508" s="14">
        <v>0</v>
      </c>
      <c r="I508" s="14">
        <v>0</v>
      </c>
      <c r="J508" s="14">
        <v>0</v>
      </c>
      <c r="K508" s="14">
        <v>0</v>
      </c>
      <c r="L508" s="14">
        <v>0</v>
      </c>
      <c r="M508" s="14">
        <f t="shared" si="221"/>
        <v>15</v>
      </c>
      <c r="N508" s="14">
        <v>0</v>
      </c>
      <c r="O508" s="14">
        <v>0</v>
      </c>
      <c r="P508" s="14">
        <v>0</v>
      </c>
      <c r="Q508" s="14">
        <v>0</v>
      </c>
      <c r="R508" s="14">
        <v>0</v>
      </c>
      <c r="S508" s="14">
        <v>0</v>
      </c>
      <c r="T508" s="14">
        <v>0</v>
      </c>
      <c r="U508" s="14">
        <v>0</v>
      </c>
      <c r="V508" s="14">
        <v>0</v>
      </c>
      <c r="W508" s="14">
        <v>0</v>
      </c>
      <c r="X508" s="14">
        <v>0</v>
      </c>
      <c r="Y508" s="14">
        <v>0</v>
      </c>
      <c r="Z508" s="14">
        <v>0</v>
      </c>
      <c r="AA508" s="14">
        <v>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15</v>
      </c>
      <c r="AH508" s="29">
        <v>0</v>
      </c>
      <c r="AI508" s="29">
        <v>0</v>
      </c>
      <c r="AJ508" s="29">
        <v>15</v>
      </c>
      <c r="AK508" s="29">
        <v>0</v>
      </c>
      <c r="AL508" s="29">
        <v>0</v>
      </c>
      <c r="AM508" s="29">
        <v>0</v>
      </c>
      <c r="AN508" s="29">
        <v>0</v>
      </c>
      <c r="AO508" s="29">
        <v>0</v>
      </c>
      <c r="AP508" s="29">
        <v>0</v>
      </c>
      <c r="AQ508" s="29">
        <f t="shared" si="222"/>
        <v>0</v>
      </c>
      <c r="AR508" s="29">
        <v>0</v>
      </c>
      <c r="AS508" s="29">
        <f t="shared" si="223"/>
        <v>0</v>
      </c>
      <c r="AT508" s="29">
        <v>0</v>
      </c>
      <c r="AU508" s="29">
        <f t="shared" si="224"/>
        <v>0</v>
      </c>
      <c r="AV508" s="29"/>
      <c r="AW508" s="29">
        <v>0</v>
      </c>
      <c r="AX508" s="29">
        <f t="shared" si="225"/>
        <v>0</v>
      </c>
      <c r="AY508" s="29">
        <v>0</v>
      </c>
    </row>
    <row r="509" spans="1:51" ht="13.5" customHeight="1">
      <c r="A509" s="30" t="s">
        <v>924</v>
      </c>
      <c r="B509" s="30"/>
      <c r="C509" s="30"/>
      <c r="D509" s="5" t="s">
        <v>923</v>
      </c>
      <c r="E509" s="5">
        <v>15</v>
      </c>
      <c r="F509" s="14">
        <v>15</v>
      </c>
      <c r="G509" s="14">
        <f t="shared" si="220"/>
        <v>0</v>
      </c>
      <c r="H509" s="14">
        <v>0</v>
      </c>
      <c r="I509" s="14">
        <v>0</v>
      </c>
      <c r="J509" s="14">
        <v>0</v>
      </c>
      <c r="K509" s="14">
        <v>0</v>
      </c>
      <c r="L509" s="14">
        <v>0</v>
      </c>
      <c r="M509" s="14">
        <f t="shared" si="221"/>
        <v>15</v>
      </c>
      <c r="N509" s="14">
        <v>0</v>
      </c>
      <c r="O509" s="14">
        <v>0</v>
      </c>
      <c r="P509" s="14">
        <v>0</v>
      </c>
      <c r="Q509" s="14">
        <v>0</v>
      </c>
      <c r="R509" s="14">
        <v>0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0</v>
      </c>
      <c r="AC509" s="14">
        <v>0</v>
      </c>
      <c r="AD509" s="14">
        <v>0</v>
      </c>
      <c r="AE509" s="14">
        <v>0</v>
      </c>
      <c r="AF509" s="14">
        <v>0</v>
      </c>
      <c r="AG509" s="14">
        <v>15</v>
      </c>
      <c r="AH509" s="29">
        <v>0</v>
      </c>
      <c r="AI509" s="29">
        <v>0</v>
      </c>
      <c r="AJ509" s="29">
        <v>15</v>
      </c>
      <c r="AK509" s="29">
        <v>0</v>
      </c>
      <c r="AL509" s="29">
        <v>0</v>
      </c>
      <c r="AM509" s="29">
        <v>0</v>
      </c>
      <c r="AN509" s="29">
        <v>0</v>
      </c>
      <c r="AO509" s="29">
        <v>0</v>
      </c>
      <c r="AP509" s="29">
        <v>0</v>
      </c>
      <c r="AQ509" s="29">
        <f t="shared" si="222"/>
        <v>0</v>
      </c>
      <c r="AR509" s="29">
        <v>0</v>
      </c>
      <c r="AS509" s="29">
        <f t="shared" si="223"/>
        <v>0</v>
      </c>
      <c r="AT509" s="29">
        <v>0</v>
      </c>
      <c r="AU509" s="29">
        <f t="shared" si="224"/>
        <v>0</v>
      </c>
      <c r="AV509" s="29"/>
      <c r="AW509" s="29">
        <v>0</v>
      </c>
      <c r="AX509" s="29">
        <f t="shared" si="225"/>
        <v>0</v>
      </c>
      <c r="AY509" s="29">
        <v>0</v>
      </c>
    </row>
    <row r="510" spans="1:51" ht="13.5" customHeight="1">
      <c r="A510" s="30" t="s">
        <v>925</v>
      </c>
      <c r="B510" s="30"/>
      <c r="C510" s="30"/>
      <c r="D510" s="5" t="s">
        <v>926</v>
      </c>
      <c r="E510" s="5">
        <v>4</v>
      </c>
      <c r="F510" s="14">
        <v>4</v>
      </c>
      <c r="G510" s="14">
        <f t="shared" si="220"/>
        <v>0</v>
      </c>
      <c r="H510" s="14">
        <v>0</v>
      </c>
      <c r="I510" s="14">
        <v>0</v>
      </c>
      <c r="J510" s="14">
        <v>0</v>
      </c>
      <c r="K510" s="14">
        <v>0</v>
      </c>
      <c r="L510" s="14">
        <v>0</v>
      </c>
      <c r="M510" s="14">
        <f t="shared" si="221"/>
        <v>4</v>
      </c>
      <c r="N510" s="14">
        <v>0</v>
      </c>
      <c r="O510" s="14">
        <v>0</v>
      </c>
      <c r="P510" s="14">
        <v>0</v>
      </c>
      <c r="Q510" s="14">
        <v>0</v>
      </c>
      <c r="R510" s="14">
        <v>0</v>
      </c>
      <c r="S510" s="14">
        <v>0</v>
      </c>
      <c r="T510" s="14">
        <v>0</v>
      </c>
      <c r="U510" s="14">
        <v>0</v>
      </c>
      <c r="V510" s="14">
        <v>0</v>
      </c>
      <c r="W510" s="14">
        <v>0</v>
      </c>
      <c r="X510" s="14">
        <v>0</v>
      </c>
      <c r="Y510" s="14">
        <v>0</v>
      </c>
      <c r="Z510" s="14">
        <v>0</v>
      </c>
      <c r="AA510" s="14">
        <v>0</v>
      </c>
      <c r="AB510" s="14">
        <v>0</v>
      </c>
      <c r="AC510" s="14">
        <v>0</v>
      </c>
      <c r="AD510" s="14">
        <v>0</v>
      </c>
      <c r="AE510" s="14">
        <v>0</v>
      </c>
      <c r="AF510" s="14">
        <v>0</v>
      </c>
      <c r="AG510" s="14">
        <v>4</v>
      </c>
      <c r="AH510" s="29">
        <v>0</v>
      </c>
      <c r="AI510" s="29">
        <v>0</v>
      </c>
      <c r="AJ510" s="29">
        <v>4</v>
      </c>
      <c r="AK510" s="29">
        <v>0</v>
      </c>
      <c r="AL510" s="29">
        <v>0</v>
      </c>
      <c r="AM510" s="29">
        <v>0</v>
      </c>
      <c r="AN510" s="29">
        <v>0</v>
      </c>
      <c r="AO510" s="29">
        <v>0</v>
      </c>
      <c r="AP510" s="29">
        <v>0</v>
      </c>
      <c r="AQ510" s="29">
        <f t="shared" si="222"/>
        <v>0</v>
      </c>
      <c r="AR510" s="29">
        <v>0</v>
      </c>
      <c r="AS510" s="29">
        <f t="shared" si="223"/>
        <v>0</v>
      </c>
      <c r="AT510" s="29">
        <v>0</v>
      </c>
      <c r="AU510" s="29">
        <f t="shared" si="224"/>
        <v>0</v>
      </c>
      <c r="AV510" s="29"/>
      <c r="AW510" s="29">
        <v>0</v>
      </c>
      <c r="AX510" s="29">
        <f t="shared" si="225"/>
        <v>0</v>
      </c>
      <c r="AY510" s="29">
        <v>0</v>
      </c>
    </row>
    <row r="511" spans="1:51" ht="13.5" customHeight="1">
      <c r="A511" s="30" t="s">
        <v>927</v>
      </c>
      <c r="B511" s="30"/>
      <c r="C511" s="30"/>
      <c r="D511" s="5" t="s">
        <v>928</v>
      </c>
      <c r="E511" s="5">
        <v>4</v>
      </c>
      <c r="F511" s="14">
        <v>4</v>
      </c>
      <c r="G511" s="14">
        <f t="shared" si="220"/>
        <v>0</v>
      </c>
      <c r="H511" s="14">
        <v>0</v>
      </c>
      <c r="I511" s="14">
        <v>0</v>
      </c>
      <c r="J511" s="14">
        <v>0</v>
      </c>
      <c r="K511" s="14">
        <v>0</v>
      </c>
      <c r="L511" s="14">
        <v>0</v>
      </c>
      <c r="M511" s="14">
        <f t="shared" si="221"/>
        <v>4</v>
      </c>
      <c r="N511" s="14">
        <v>0</v>
      </c>
      <c r="O511" s="14">
        <v>0</v>
      </c>
      <c r="P511" s="14">
        <v>0</v>
      </c>
      <c r="Q511" s="14">
        <v>0</v>
      </c>
      <c r="R511" s="14">
        <v>0</v>
      </c>
      <c r="S511" s="14">
        <v>0</v>
      </c>
      <c r="T511" s="14">
        <v>0</v>
      </c>
      <c r="U511" s="14">
        <v>0</v>
      </c>
      <c r="V511" s="14">
        <v>0</v>
      </c>
      <c r="W511" s="14">
        <v>0</v>
      </c>
      <c r="X511" s="14">
        <v>0</v>
      </c>
      <c r="Y511" s="14">
        <v>0</v>
      </c>
      <c r="Z511" s="14">
        <v>0</v>
      </c>
      <c r="AA511" s="14">
        <v>0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4</v>
      </c>
      <c r="AH511" s="29">
        <v>0</v>
      </c>
      <c r="AI511" s="29">
        <v>0</v>
      </c>
      <c r="AJ511" s="29">
        <v>4</v>
      </c>
      <c r="AK511" s="29">
        <v>0</v>
      </c>
      <c r="AL511" s="29">
        <v>0</v>
      </c>
      <c r="AM511" s="29">
        <v>0</v>
      </c>
      <c r="AN511" s="29">
        <v>0</v>
      </c>
      <c r="AO511" s="29">
        <v>0</v>
      </c>
      <c r="AP511" s="29">
        <v>0</v>
      </c>
      <c r="AQ511" s="29">
        <f t="shared" si="222"/>
        <v>0</v>
      </c>
      <c r="AR511" s="29">
        <v>0</v>
      </c>
      <c r="AS511" s="29">
        <f t="shared" si="223"/>
        <v>0</v>
      </c>
      <c r="AT511" s="29">
        <v>0</v>
      </c>
      <c r="AU511" s="29">
        <f t="shared" si="224"/>
        <v>0</v>
      </c>
      <c r="AV511" s="29"/>
      <c r="AW511" s="29">
        <v>0</v>
      </c>
      <c r="AX511" s="29">
        <f t="shared" si="225"/>
        <v>0</v>
      </c>
      <c r="AY511" s="29">
        <v>0</v>
      </c>
    </row>
    <row r="512" spans="1:51" ht="13.5" customHeight="1">
      <c r="A512" s="30" t="s">
        <v>929</v>
      </c>
      <c r="B512" s="30"/>
      <c r="C512" s="30"/>
      <c r="D512" s="5" t="s">
        <v>930</v>
      </c>
      <c r="E512" s="5">
        <v>4</v>
      </c>
      <c r="F512" s="14">
        <v>4</v>
      </c>
      <c r="G512" s="14">
        <f t="shared" si="220"/>
        <v>0</v>
      </c>
      <c r="H512" s="14">
        <v>0</v>
      </c>
      <c r="I512" s="14">
        <v>0</v>
      </c>
      <c r="J512" s="14">
        <v>0</v>
      </c>
      <c r="K512" s="14">
        <v>0</v>
      </c>
      <c r="L512" s="14">
        <v>0</v>
      </c>
      <c r="M512" s="14">
        <f t="shared" si="221"/>
        <v>4</v>
      </c>
      <c r="N512" s="14">
        <v>0</v>
      </c>
      <c r="O512" s="14">
        <v>0</v>
      </c>
      <c r="P512" s="14">
        <v>0</v>
      </c>
      <c r="Q512" s="14">
        <v>0</v>
      </c>
      <c r="R512" s="14">
        <v>0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0</v>
      </c>
      <c r="AF512" s="14">
        <v>0</v>
      </c>
      <c r="AG512" s="14">
        <v>4</v>
      </c>
      <c r="AH512" s="29">
        <v>0</v>
      </c>
      <c r="AI512" s="29">
        <v>0</v>
      </c>
      <c r="AJ512" s="29">
        <v>4</v>
      </c>
      <c r="AK512" s="29">
        <v>0</v>
      </c>
      <c r="AL512" s="29">
        <v>0</v>
      </c>
      <c r="AM512" s="29">
        <v>0</v>
      </c>
      <c r="AN512" s="29">
        <v>0</v>
      </c>
      <c r="AO512" s="29">
        <v>0</v>
      </c>
      <c r="AP512" s="29">
        <v>0</v>
      </c>
      <c r="AQ512" s="29">
        <f t="shared" si="222"/>
        <v>0</v>
      </c>
      <c r="AR512" s="29">
        <v>0</v>
      </c>
      <c r="AS512" s="29">
        <f t="shared" si="223"/>
        <v>0</v>
      </c>
      <c r="AT512" s="29">
        <v>0</v>
      </c>
      <c r="AU512" s="29">
        <f t="shared" si="224"/>
        <v>0</v>
      </c>
      <c r="AV512" s="29"/>
      <c r="AW512" s="29">
        <v>0</v>
      </c>
      <c r="AX512" s="29">
        <f t="shared" si="225"/>
        <v>0</v>
      </c>
      <c r="AY512" s="29">
        <v>0</v>
      </c>
    </row>
    <row r="513" spans="1:51" ht="13.5" customHeight="1">
      <c r="A513" s="30" t="s">
        <v>931</v>
      </c>
      <c r="B513" s="30"/>
      <c r="C513" s="30"/>
      <c r="D513" s="5" t="s">
        <v>932</v>
      </c>
      <c r="E513" s="5">
        <v>22317.277074999998</v>
      </c>
      <c r="F513" s="14">
        <f>SUM(F514,F520,F524)</f>
        <v>22317.277074999998</v>
      </c>
      <c r="G513" s="14">
        <f t="shared" si="220"/>
        <v>559.7528</v>
      </c>
      <c r="H513" s="14">
        <f>SUM(H514,H520,H524)</f>
        <v>268.20785</v>
      </c>
      <c r="I513" s="14">
        <f>SUM(I514,I520,I524)</f>
        <v>235.15234999999998</v>
      </c>
      <c r="J513" s="14">
        <f>SUM(J514,J520,J524)</f>
        <v>11.04</v>
      </c>
      <c r="K513" s="14">
        <f>SUM(K514,K520,K524)</f>
        <v>0.3436</v>
      </c>
      <c r="L513" s="14">
        <f>SUM(L514,L520,L524)</f>
        <v>45.009</v>
      </c>
      <c r="M513" s="14">
        <f t="shared" si="221"/>
        <v>21718.452145</v>
      </c>
      <c r="N513" s="14">
        <f aca="true" t="shared" si="232" ref="N513:AG513">SUM(N514,N520,N524)</f>
        <v>0</v>
      </c>
      <c r="O513" s="14">
        <f t="shared" si="232"/>
        <v>0</v>
      </c>
      <c r="P513" s="14">
        <f t="shared" si="232"/>
        <v>0</v>
      </c>
      <c r="Q513" s="14">
        <f t="shared" si="232"/>
        <v>0</v>
      </c>
      <c r="R513" s="14">
        <f t="shared" si="232"/>
        <v>0</v>
      </c>
      <c r="S513" s="14">
        <f t="shared" si="232"/>
        <v>0</v>
      </c>
      <c r="T513" s="14">
        <f t="shared" si="232"/>
        <v>0</v>
      </c>
      <c r="U513" s="14">
        <f t="shared" si="232"/>
        <v>0</v>
      </c>
      <c r="V513" s="14">
        <f t="shared" si="232"/>
        <v>0</v>
      </c>
      <c r="W513" s="14">
        <f t="shared" si="232"/>
        <v>0</v>
      </c>
      <c r="X513" s="14">
        <f t="shared" si="232"/>
        <v>0</v>
      </c>
      <c r="Y513" s="14">
        <f t="shared" si="232"/>
        <v>0</v>
      </c>
      <c r="Z513" s="14">
        <f t="shared" si="232"/>
        <v>10</v>
      </c>
      <c r="AA513" s="14">
        <f t="shared" si="232"/>
        <v>0</v>
      </c>
      <c r="AB513" s="14">
        <f t="shared" si="232"/>
        <v>0</v>
      </c>
      <c r="AC513" s="14">
        <f t="shared" si="232"/>
        <v>0</v>
      </c>
      <c r="AD513" s="14">
        <f t="shared" si="232"/>
        <v>0</v>
      </c>
      <c r="AE513" s="14">
        <f t="shared" si="232"/>
        <v>40</v>
      </c>
      <c r="AF513" s="14">
        <f t="shared" si="232"/>
        <v>19.385</v>
      </c>
      <c r="AG513" s="14">
        <f t="shared" si="232"/>
        <v>21649.067145</v>
      </c>
      <c r="AH513" s="29">
        <v>40</v>
      </c>
      <c r="AI513" s="29">
        <v>19.385</v>
      </c>
      <c r="AJ513" s="29">
        <v>21649.067145</v>
      </c>
      <c r="AK513" s="29">
        <f aca="true" t="shared" si="233" ref="AK513:AP513">SUM(AK514,AK520,AK524)</f>
        <v>0</v>
      </c>
      <c r="AL513" s="29">
        <f t="shared" si="233"/>
        <v>0</v>
      </c>
      <c r="AM513" s="29">
        <f t="shared" si="233"/>
        <v>0</v>
      </c>
      <c r="AN513" s="29">
        <f t="shared" si="233"/>
        <v>0</v>
      </c>
      <c r="AO513" s="29">
        <f t="shared" si="233"/>
        <v>38.47213</v>
      </c>
      <c r="AP513" s="29">
        <f t="shared" si="233"/>
        <v>0</v>
      </c>
      <c r="AQ513" s="29">
        <f t="shared" si="222"/>
        <v>0</v>
      </c>
      <c r="AR513" s="29">
        <f>SUM(AR514,AR520,AR524)</f>
        <v>0</v>
      </c>
      <c r="AS513" s="29">
        <f t="shared" si="223"/>
        <v>0</v>
      </c>
      <c r="AT513" s="29">
        <f>SUM(AT514,AT520,AT524)</f>
        <v>0</v>
      </c>
      <c r="AU513" s="29">
        <f t="shared" si="224"/>
        <v>0</v>
      </c>
      <c r="AV513" s="29"/>
      <c r="AW513" s="29">
        <f>SUM(AW514,AW520,AW524)</f>
        <v>0</v>
      </c>
      <c r="AX513" s="29">
        <f t="shared" si="225"/>
        <v>0</v>
      </c>
      <c r="AY513" s="29">
        <f>SUM(AY514,AY520,AY524)</f>
        <v>0</v>
      </c>
    </row>
    <row r="514" spans="1:51" ht="13.5" customHeight="1">
      <c r="A514" s="30" t="s">
        <v>933</v>
      </c>
      <c r="B514" s="30"/>
      <c r="C514" s="30"/>
      <c r="D514" s="5" t="s">
        <v>934</v>
      </c>
      <c r="E514" s="5">
        <v>866.14623</v>
      </c>
      <c r="F514" s="14">
        <f>SUM(F515:F519)</f>
        <v>866.14623</v>
      </c>
      <c r="G514" s="14">
        <f t="shared" si="220"/>
        <v>523.8678</v>
      </c>
      <c r="H514" s="14">
        <f>SUM(H515:H519)</f>
        <v>245.53695</v>
      </c>
      <c r="I514" s="14">
        <f>SUM(I515:I519)</f>
        <v>227.35225</v>
      </c>
      <c r="J514" s="14">
        <f>SUM(J515:J519)</f>
        <v>9.54</v>
      </c>
      <c r="K514" s="14">
        <f>SUM(K515:K519)</f>
        <v>0.3436</v>
      </c>
      <c r="L514" s="14">
        <f>SUM(L515:L519)</f>
        <v>41.095</v>
      </c>
      <c r="M514" s="14">
        <f t="shared" si="221"/>
        <v>305.389</v>
      </c>
      <c r="N514" s="14">
        <f aca="true" t="shared" si="234" ref="N514:AG514">SUM(N515:N519)</f>
        <v>0</v>
      </c>
      <c r="O514" s="14">
        <f t="shared" si="234"/>
        <v>0</v>
      </c>
      <c r="P514" s="14">
        <f t="shared" si="234"/>
        <v>0</v>
      </c>
      <c r="Q514" s="14">
        <f t="shared" si="234"/>
        <v>0</v>
      </c>
      <c r="R514" s="14">
        <f t="shared" si="234"/>
        <v>0</v>
      </c>
      <c r="S514" s="14">
        <f t="shared" si="234"/>
        <v>0</v>
      </c>
      <c r="T514" s="14">
        <f t="shared" si="234"/>
        <v>0</v>
      </c>
      <c r="U514" s="14">
        <f t="shared" si="234"/>
        <v>0</v>
      </c>
      <c r="V514" s="14">
        <f t="shared" si="234"/>
        <v>0</v>
      </c>
      <c r="W514" s="14">
        <f t="shared" si="234"/>
        <v>0</v>
      </c>
      <c r="X514" s="14">
        <f t="shared" si="234"/>
        <v>0</v>
      </c>
      <c r="Y514" s="14">
        <f t="shared" si="234"/>
        <v>0</v>
      </c>
      <c r="Z514" s="14">
        <f t="shared" si="234"/>
        <v>0</v>
      </c>
      <c r="AA514" s="14">
        <f t="shared" si="234"/>
        <v>0</v>
      </c>
      <c r="AB514" s="14">
        <f t="shared" si="234"/>
        <v>0</v>
      </c>
      <c r="AC514" s="14">
        <f t="shared" si="234"/>
        <v>0</v>
      </c>
      <c r="AD514" s="14">
        <f t="shared" si="234"/>
        <v>0</v>
      </c>
      <c r="AE514" s="14">
        <f t="shared" si="234"/>
        <v>0</v>
      </c>
      <c r="AF514" s="14">
        <f t="shared" si="234"/>
        <v>19.385</v>
      </c>
      <c r="AG514" s="14">
        <f t="shared" si="234"/>
        <v>286.004</v>
      </c>
      <c r="AH514" s="29">
        <v>0</v>
      </c>
      <c r="AI514" s="29">
        <v>19.385</v>
      </c>
      <c r="AJ514" s="29">
        <v>286.004</v>
      </c>
      <c r="AK514" s="29">
        <f aca="true" t="shared" si="235" ref="AK514:AP514">SUM(AK515:AK519)</f>
        <v>0</v>
      </c>
      <c r="AL514" s="29">
        <f t="shared" si="235"/>
        <v>0</v>
      </c>
      <c r="AM514" s="29">
        <f t="shared" si="235"/>
        <v>0</v>
      </c>
      <c r="AN514" s="29">
        <f t="shared" si="235"/>
        <v>0</v>
      </c>
      <c r="AO514" s="29">
        <f t="shared" si="235"/>
        <v>35.88943</v>
      </c>
      <c r="AP514" s="29">
        <f t="shared" si="235"/>
        <v>0</v>
      </c>
      <c r="AQ514" s="29">
        <f t="shared" si="222"/>
        <v>0</v>
      </c>
      <c r="AR514" s="29">
        <f>SUM(AR515:AR519)</f>
        <v>0</v>
      </c>
      <c r="AS514" s="29">
        <f t="shared" si="223"/>
        <v>0</v>
      </c>
      <c r="AT514" s="29">
        <f>SUM(AT515:AT519)</f>
        <v>0</v>
      </c>
      <c r="AU514" s="29">
        <f t="shared" si="224"/>
        <v>0</v>
      </c>
      <c r="AV514" s="29"/>
      <c r="AW514" s="29">
        <f>SUM(AW515:AW519)</f>
        <v>0</v>
      </c>
      <c r="AX514" s="29">
        <f t="shared" si="225"/>
        <v>0</v>
      </c>
      <c r="AY514" s="29">
        <f>SUM(AY515:AY519)</f>
        <v>0</v>
      </c>
    </row>
    <row r="515" spans="1:51" ht="13.5" customHeight="1">
      <c r="A515" s="30" t="s">
        <v>935</v>
      </c>
      <c r="B515" s="30"/>
      <c r="C515" s="30"/>
      <c r="D515" s="5" t="s">
        <v>40</v>
      </c>
      <c r="E515" s="5">
        <v>642.14623</v>
      </c>
      <c r="F515" s="14">
        <v>642.14623</v>
      </c>
      <c r="G515" s="14">
        <f t="shared" si="220"/>
        <v>523.8678</v>
      </c>
      <c r="H515" s="14">
        <v>245.53695</v>
      </c>
      <c r="I515" s="14">
        <v>227.35225</v>
      </c>
      <c r="J515" s="14">
        <v>9.54</v>
      </c>
      <c r="K515" s="14">
        <v>0.3436</v>
      </c>
      <c r="L515" s="14">
        <v>41.095</v>
      </c>
      <c r="M515" s="14">
        <f t="shared" si="221"/>
        <v>82.389</v>
      </c>
      <c r="N515" s="14">
        <v>0</v>
      </c>
      <c r="O515" s="14">
        <v>0</v>
      </c>
      <c r="P515" s="14">
        <v>0</v>
      </c>
      <c r="Q515" s="14">
        <v>0</v>
      </c>
      <c r="R515" s="14">
        <v>0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0</v>
      </c>
      <c r="AF515" s="14">
        <v>19.385</v>
      </c>
      <c r="AG515" s="14">
        <v>63.004</v>
      </c>
      <c r="AH515" s="29">
        <v>0</v>
      </c>
      <c r="AI515" s="29">
        <v>19.385</v>
      </c>
      <c r="AJ515" s="29">
        <v>63.004</v>
      </c>
      <c r="AK515" s="29">
        <v>0</v>
      </c>
      <c r="AL515" s="29">
        <v>0</v>
      </c>
      <c r="AM515" s="29">
        <v>0</v>
      </c>
      <c r="AN515" s="29">
        <v>0</v>
      </c>
      <c r="AO515" s="29">
        <v>35.88943</v>
      </c>
      <c r="AP515" s="29">
        <v>0</v>
      </c>
      <c r="AQ515" s="29">
        <f t="shared" si="222"/>
        <v>0</v>
      </c>
      <c r="AR515" s="29">
        <v>0</v>
      </c>
      <c r="AS515" s="29">
        <f t="shared" si="223"/>
        <v>0</v>
      </c>
      <c r="AT515" s="29">
        <v>0</v>
      </c>
      <c r="AU515" s="29">
        <f t="shared" si="224"/>
        <v>0</v>
      </c>
      <c r="AV515" s="29"/>
      <c r="AW515" s="29">
        <v>0</v>
      </c>
      <c r="AX515" s="29">
        <f t="shared" si="225"/>
        <v>0</v>
      </c>
      <c r="AY515" s="29">
        <v>0</v>
      </c>
    </row>
    <row r="516" spans="1:51" ht="13.5" customHeight="1">
      <c r="A516" s="30" t="s">
        <v>936</v>
      </c>
      <c r="B516" s="30"/>
      <c r="C516" s="30"/>
      <c r="D516" s="5" t="s">
        <v>937</v>
      </c>
      <c r="E516" s="5">
        <v>9</v>
      </c>
      <c r="F516" s="14">
        <v>9</v>
      </c>
      <c r="G516" s="14">
        <f t="shared" si="220"/>
        <v>0</v>
      </c>
      <c r="H516" s="14">
        <v>0</v>
      </c>
      <c r="I516" s="14">
        <v>0</v>
      </c>
      <c r="J516" s="14">
        <v>0</v>
      </c>
      <c r="K516" s="14">
        <v>0</v>
      </c>
      <c r="L516" s="14">
        <v>0</v>
      </c>
      <c r="M516" s="14">
        <f t="shared" si="221"/>
        <v>9</v>
      </c>
      <c r="N516" s="14">
        <v>0</v>
      </c>
      <c r="O516" s="14">
        <v>0</v>
      </c>
      <c r="P516" s="14">
        <v>0</v>
      </c>
      <c r="Q516" s="14">
        <v>0</v>
      </c>
      <c r="R516" s="14">
        <v>0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0</v>
      </c>
      <c r="AC516" s="14">
        <v>0</v>
      </c>
      <c r="AD516" s="14">
        <v>0</v>
      </c>
      <c r="AE516" s="14">
        <v>0</v>
      </c>
      <c r="AF516" s="14">
        <v>0</v>
      </c>
      <c r="AG516" s="14">
        <v>9</v>
      </c>
      <c r="AH516" s="29">
        <v>0</v>
      </c>
      <c r="AI516" s="29">
        <v>0</v>
      </c>
      <c r="AJ516" s="29">
        <v>9</v>
      </c>
      <c r="AK516" s="29">
        <v>0</v>
      </c>
      <c r="AL516" s="29">
        <v>0</v>
      </c>
      <c r="AM516" s="29">
        <v>0</v>
      </c>
      <c r="AN516" s="29">
        <v>0</v>
      </c>
      <c r="AO516" s="29">
        <v>0</v>
      </c>
      <c r="AP516" s="29">
        <v>0</v>
      </c>
      <c r="AQ516" s="29">
        <f t="shared" si="222"/>
        <v>0</v>
      </c>
      <c r="AR516" s="29">
        <v>0</v>
      </c>
      <c r="AS516" s="29">
        <f t="shared" si="223"/>
        <v>0</v>
      </c>
      <c r="AT516" s="29">
        <v>0</v>
      </c>
      <c r="AU516" s="29">
        <f t="shared" si="224"/>
        <v>0</v>
      </c>
      <c r="AV516" s="29"/>
      <c r="AW516" s="29">
        <v>0</v>
      </c>
      <c r="AX516" s="29">
        <f t="shared" si="225"/>
        <v>0</v>
      </c>
      <c r="AY516" s="29">
        <v>0</v>
      </c>
    </row>
    <row r="517" spans="1:51" ht="13.5" customHeight="1">
      <c r="A517" s="30" t="s">
        <v>938</v>
      </c>
      <c r="B517" s="30"/>
      <c r="C517" s="30"/>
      <c r="D517" s="5" t="s">
        <v>939</v>
      </c>
      <c r="E517" s="5">
        <v>35</v>
      </c>
      <c r="F517" s="14">
        <v>35</v>
      </c>
      <c r="G517" s="14">
        <f t="shared" si="220"/>
        <v>0</v>
      </c>
      <c r="H517" s="14">
        <v>0</v>
      </c>
      <c r="I517" s="14">
        <v>0</v>
      </c>
      <c r="J517" s="14">
        <v>0</v>
      </c>
      <c r="K517" s="14">
        <v>0</v>
      </c>
      <c r="L517" s="14">
        <v>0</v>
      </c>
      <c r="M517" s="14">
        <f t="shared" si="221"/>
        <v>35</v>
      </c>
      <c r="N517" s="14">
        <v>0</v>
      </c>
      <c r="O517" s="14">
        <v>0</v>
      </c>
      <c r="P517" s="14">
        <v>0</v>
      </c>
      <c r="Q517" s="14">
        <v>0</v>
      </c>
      <c r="R517" s="14">
        <v>0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0</v>
      </c>
      <c r="AC517" s="14">
        <v>0</v>
      </c>
      <c r="AD517" s="14">
        <v>0</v>
      </c>
      <c r="AE517" s="14">
        <v>0</v>
      </c>
      <c r="AF517" s="14">
        <v>0</v>
      </c>
      <c r="AG517" s="14">
        <v>35</v>
      </c>
      <c r="AH517" s="29">
        <v>0</v>
      </c>
      <c r="AI517" s="29">
        <v>0</v>
      </c>
      <c r="AJ517" s="29">
        <v>35</v>
      </c>
      <c r="AK517" s="29">
        <v>0</v>
      </c>
      <c r="AL517" s="29">
        <v>0</v>
      </c>
      <c r="AM517" s="29">
        <v>0</v>
      </c>
      <c r="AN517" s="29">
        <v>0</v>
      </c>
      <c r="AO517" s="29">
        <v>0</v>
      </c>
      <c r="AP517" s="29">
        <v>0</v>
      </c>
      <c r="AQ517" s="29">
        <f t="shared" si="222"/>
        <v>0</v>
      </c>
      <c r="AR517" s="29">
        <v>0</v>
      </c>
      <c r="AS517" s="29">
        <f t="shared" si="223"/>
        <v>0</v>
      </c>
      <c r="AT517" s="29">
        <v>0</v>
      </c>
      <c r="AU517" s="29">
        <f t="shared" si="224"/>
        <v>0</v>
      </c>
      <c r="AV517" s="29"/>
      <c r="AW517" s="29">
        <v>0</v>
      </c>
      <c r="AX517" s="29">
        <f t="shared" si="225"/>
        <v>0</v>
      </c>
      <c r="AY517" s="29">
        <v>0</v>
      </c>
    </row>
    <row r="518" spans="1:51" ht="13.5" customHeight="1">
      <c r="A518" s="30" t="s">
        <v>940</v>
      </c>
      <c r="B518" s="30"/>
      <c r="C518" s="30"/>
      <c r="D518" s="5" t="s">
        <v>941</v>
      </c>
      <c r="E518" s="5">
        <v>140</v>
      </c>
      <c r="F518" s="14">
        <v>140</v>
      </c>
      <c r="G518" s="14">
        <f t="shared" si="220"/>
        <v>0</v>
      </c>
      <c r="H518" s="14">
        <v>0</v>
      </c>
      <c r="I518" s="14">
        <v>0</v>
      </c>
      <c r="J518" s="14">
        <v>0</v>
      </c>
      <c r="K518" s="14">
        <v>0</v>
      </c>
      <c r="L518" s="14">
        <v>0</v>
      </c>
      <c r="M518" s="14">
        <f t="shared" si="221"/>
        <v>139</v>
      </c>
      <c r="N518" s="14">
        <v>0</v>
      </c>
      <c r="O518" s="14">
        <v>0</v>
      </c>
      <c r="P518" s="14">
        <v>0</v>
      </c>
      <c r="Q518" s="14">
        <v>0</v>
      </c>
      <c r="R518" s="14">
        <v>0</v>
      </c>
      <c r="S518" s="14">
        <v>0</v>
      </c>
      <c r="T518" s="14">
        <v>0</v>
      </c>
      <c r="U518" s="14">
        <v>0</v>
      </c>
      <c r="V518" s="14">
        <v>0</v>
      </c>
      <c r="W518" s="14">
        <v>0</v>
      </c>
      <c r="X518" s="14">
        <v>0</v>
      </c>
      <c r="Y518" s="14">
        <v>0</v>
      </c>
      <c r="Z518" s="14">
        <v>0</v>
      </c>
      <c r="AA518" s="14">
        <v>0</v>
      </c>
      <c r="AB518" s="14">
        <v>0</v>
      </c>
      <c r="AC518" s="14">
        <v>0</v>
      </c>
      <c r="AD518" s="14">
        <v>0</v>
      </c>
      <c r="AE518" s="14">
        <v>0</v>
      </c>
      <c r="AF518" s="14">
        <v>0</v>
      </c>
      <c r="AG518" s="14">
        <v>139</v>
      </c>
      <c r="AH518" s="29">
        <v>0</v>
      </c>
      <c r="AI518" s="29">
        <v>0</v>
      </c>
      <c r="AJ518" s="29">
        <v>139</v>
      </c>
      <c r="AK518" s="29">
        <v>0</v>
      </c>
      <c r="AL518" s="29">
        <v>0</v>
      </c>
      <c r="AM518" s="29">
        <v>0</v>
      </c>
      <c r="AN518" s="29">
        <v>0</v>
      </c>
      <c r="AO518" s="29">
        <v>0</v>
      </c>
      <c r="AP518" s="29">
        <v>0</v>
      </c>
      <c r="AQ518" s="29">
        <f t="shared" si="222"/>
        <v>0</v>
      </c>
      <c r="AR518" s="29">
        <v>0</v>
      </c>
      <c r="AS518" s="29">
        <f t="shared" si="223"/>
        <v>0</v>
      </c>
      <c r="AT518" s="29">
        <v>0</v>
      </c>
      <c r="AU518" s="29">
        <f t="shared" si="224"/>
        <v>0</v>
      </c>
      <c r="AV518" s="29"/>
      <c r="AW518" s="29">
        <v>0</v>
      </c>
      <c r="AX518" s="29">
        <f t="shared" si="225"/>
        <v>0</v>
      </c>
      <c r="AY518" s="29">
        <v>0</v>
      </c>
    </row>
    <row r="519" spans="1:51" ht="13.5" customHeight="1">
      <c r="A519" s="30" t="s">
        <v>942</v>
      </c>
      <c r="B519" s="30"/>
      <c r="C519" s="30"/>
      <c r="D519" s="5" t="s">
        <v>943</v>
      </c>
      <c r="E519" s="5">
        <v>40</v>
      </c>
      <c r="F519" s="14">
        <v>40</v>
      </c>
      <c r="G519" s="14">
        <f t="shared" si="220"/>
        <v>0</v>
      </c>
      <c r="H519" s="14">
        <v>0</v>
      </c>
      <c r="I519" s="14">
        <v>0</v>
      </c>
      <c r="J519" s="14">
        <v>0</v>
      </c>
      <c r="K519" s="14">
        <v>0</v>
      </c>
      <c r="L519" s="14">
        <v>0</v>
      </c>
      <c r="M519" s="14">
        <f t="shared" si="221"/>
        <v>40</v>
      </c>
      <c r="N519" s="14">
        <v>0</v>
      </c>
      <c r="O519" s="14">
        <v>0</v>
      </c>
      <c r="P519" s="14">
        <v>0</v>
      </c>
      <c r="Q519" s="14">
        <v>0</v>
      </c>
      <c r="R519" s="14">
        <v>0</v>
      </c>
      <c r="S519" s="14">
        <v>0</v>
      </c>
      <c r="T519" s="14">
        <v>0</v>
      </c>
      <c r="U519" s="14">
        <v>0</v>
      </c>
      <c r="V519" s="14">
        <v>0</v>
      </c>
      <c r="W519" s="14">
        <v>0</v>
      </c>
      <c r="X519" s="14">
        <v>0</v>
      </c>
      <c r="Y519" s="14">
        <v>0</v>
      </c>
      <c r="Z519" s="14">
        <v>0</v>
      </c>
      <c r="AA519" s="14">
        <v>0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40</v>
      </c>
      <c r="AH519" s="29">
        <v>0</v>
      </c>
      <c r="AI519" s="29">
        <v>0</v>
      </c>
      <c r="AJ519" s="29">
        <v>40</v>
      </c>
      <c r="AK519" s="29">
        <v>0</v>
      </c>
      <c r="AL519" s="29">
        <v>0</v>
      </c>
      <c r="AM519" s="29">
        <v>0</v>
      </c>
      <c r="AN519" s="29">
        <v>0</v>
      </c>
      <c r="AO519" s="29">
        <v>0</v>
      </c>
      <c r="AP519" s="29">
        <v>0</v>
      </c>
      <c r="AQ519" s="29">
        <f t="shared" si="222"/>
        <v>0</v>
      </c>
      <c r="AR519" s="29">
        <v>0</v>
      </c>
      <c r="AS519" s="29">
        <f t="shared" si="223"/>
        <v>0</v>
      </c>
      <c r="AT519" s="29">
        <v>0</v>
      </c>
      <c r="AU519" s="29">
        <f t="shared" si="224"/>
        <v>0</v>
      </c>
      <c r="AV519" s="29"/>
      <c r="AW519" s="29">
        <v>0</v>
      </c>
      <c r="AX519" s="29">
        <f t="shared" si="225"/>
        <v>0</v>
      </c>
      <c r="AY519" s="29">
        <v>0</v>
      </c>
    </row>
    <row r="520" spans="1:51" ht="13.5" customHeight="1">
      <c r="A520" s="30" t="s">
        <v>944</v>
      </c>
      <c r="B520" s="30"/>
      <c r="C520" s="30"/>
      <c r="D520" s="5" t="s">
        <v>945</v>
      </c>
      <c r="E520" s="5">
        <v>21211.829145</v>
      </c>
      <c r="F520" s="14">
        <f>SUM(F521:F523)</f>
        <v>21211.829145</v>
      </c>
      <c r="G520" s="14">
        <f t="shared" si="220"/>
        <v>0</v>
      </c>
      <c r="H520" s="14">
        <f>SUM(H521:H523)</f>
        <v>0</v>
      </c>
      <c r="I520" s="14">
        <f>SUM(I521:I523)</f>
        <v>0</v>
      </c>
      <c r="J520" s="14">
        <f>SUM(J521:J523)</f>
        <v>0</v>
      </c>
      <c r="K520" s="14">
        <f>SUM(K521:K523)</f>
        <v>0</v>
      </c>
      <c r="L520" s="14">
        <f>SUM(L521:L523)</f>
        <v>0</v>
      </c>
      <c r="M520" s="14">
        <f t="shared" si="221"/>
        <v>21212.229145</v>
      </c>
      <c r="N520" s="14">
        <f aca="true" t="shared" si="236" ref="N520:AG520">SUM(N521:N523)</f>
        <v>0</v>
      </c>
      <c r="O520" s="14">
        <f t="shared" si="236"/>
        <v>0</v>
      </c>
      <c r="P520" s="14">
        <f t="shared" si="236"/>
        <v>0</v>
      </c>
      <c r="Q520" s="14">
        <f t="shared" si="236"/>
        <v>0</v>
      </c>
      <c r="R520" s="14">
        <f t="shared" si="236"/>
        <v>0</v>
      </c>
      <c r="S520" s="14">
        <f t="shared" si="236"/>
        <v>0</v>
      </c>
      <c r="T520" s="14">
        <f t="shared" si="236"/>
        <v>0</v>
      </c>
      <c r="U520" s="14">
        <f t="shared" si="236"/>
        <v>0</v>
      </c>
      <c r="V520" s="14">
        <f t="shared" si="236"/>
        <v>0</v>
      </c>
      <c r="W520" s="14">
        <f t="shared" si="236"/>
        <v>0</v>
      </c>
      <c r="X520" s="14">
        <f t="shared" si="236"/>
        <v>0</v>
      </c>
      <c r="Y520" s="14">
        <f t="shared" si="236"/>
        <v>0</v>
      </c>
      <c r="Z520" s="14">
        <f t="shared" si="236"/>
        <v>10</v>
      </c>
      <c r="AA520" s="14">
        <f t="shared" si="236"/>
        <v>0</v>
      </c>
      <c r="AB520" s="14">
        <f t="shared" si="236"/>
        <v>0</v>
      </c>
      <c r="AC520" s="14">
        <f t="shared" si="236"/>
        <v>0</v>
      </c>
      <c r="AD520" s="14">
        <f t="shared" si="236"/>
        <v>0</v>
      </c>
      <c r="AE520" s="14">
        <f t="shared" si="236"/>
        <v>40</v>
      </c>
      <c r="AF520" s="14">
        <f t="shared" si="236"/>
        <v>0</v>
      </c>
      <c r="AG520" s="14">
        <f t="shared" si="236"/>
        <v>21162.229145</v>
      </c>
      <c r="AH520" s="29">
        <v>40</v>
      </c>
      <c r="AI520" s="29">
        <v>0</v>
      </c>
      <c r="AJ520" s="29">
        <v>21162.229145</v>
      </c>
      <c r="AK520" s="29">
        <f aca="true" t="shared" si="237" ref="AK520:AP520">SUM(AK521:AK523)</f>
        <v>0</v>
      </c>
      <c r="AL520" s="29">
        <f t="shared" si="237"/>
        <v>0</v>
      </c>
      <c r="AM520" s="29">
        <f t="shared" si="237"/>
        <v>0</v>
      </c>
      <c r="AN520" s="29">
        <f t="shared" si="237"/>
        <v>0</v>
      </c>
      <c r="AO520" s="29">
        <f t="shared" si="237"/>
        <v>0</v>
      </c>
      <c r="AP520" s="29">
        <f t="shared" si="237"/>
        <v>0</v>
      </c>
      <c r="AQ520" s="29">
        <f t="shared" si="222"/>
        <v>0</v>
      </c>
      <c r="AR520" s="29">
        <f>SUM(AR521:AR523)</f>
        <v>0</v>
      </c>
      <c r="AS520" s="29">
        <f t="shared" si="223"/>
        <v>0</v>
      </c>
      <c r="AT520" s="29">
        <f>SUM(AT521:AT523)</f>
        <v>0</v>
      </c>
      <c r="AU520" s="29">
        <f t="shared" si="224"/>
        <v>0</v>
      </c>
      <c r="AV520" s="29"/>
      <c r="AW520" s="29">
        <f>SUM(AW521:AW523)</f>
        <v>0</v>
      </c>
      <c r="AX520" s="29">
        <f t="shared" si="225"/>
        <v>0</v>
      </c>
      <c r="AY520" s="29">
        <f>SUM(AY521:AY523)</f>
        <v>0</v>
      </c>
    </row>
    <row r="521" spans="1:51" ht="13.5" customHeight="1">
      <c r="A521" s="30" t="s">
        <v>946</v>
      </c>
      <c r="B521" s="30"/>
      <c r="C521" s="30"/>
      <c r="D521" s="5" t="s">
        <v>947</v>
      </c>
      <c r="E521" s="5">
        <v>76.22914499999999</v>
      </c>
      <c r="F521" s="14">
        <v>76.22914499999999</v>
      </c>
      <c r="G521" s="14">
        <f t="shared" si="220"/>
        <v>0</v>
      </c>
      <c r="H521" s="14">
        <v>0</v>
      </c>
      <c r="I521" s="14">
        <v>0</v>
      </c>
      <c r="J521" s="14">
        <v>0</v>
      </c>
      <c r="K521" s="14">
        <v>0</v>
      </c>
      <c r="L521" s="14">
        <v>0</v>
      </c>
      <c r="M521" s="14">
        <f t="shared" si="221"/>
        <v>76.22914499999999</v>
      </c>
      <c r="N521" s="14">
        <v>0</v>
      </c>
      <c r="O521" s="14">
        <v>0</v>
      </c>
      <c r="P521" s="14">
        <v>0</v>
      </c>
      <c r="Q521" s="14">
        <v>0</v>
      </c>
      <c r="R521" s="14">
        <v>0</v>
      </c>
      <c r="S521" s="14">
        <v>0</v>
      </c>
      <c r="T521" s="14">
        <v>0</v>
      </c>
      <c r="U521" s="14">
        <v>0</v>
      </c>
      <c r="V521" s="14">
        <v>0</v>
      </c>
      <c r="W521" s="14">
        <v>0</v>
      </c>
      <c r="X521" s="14">
        <v>0</v>
      </c>
      <c r="Y521" s="14">
        <v>0</v>
      </c>
      <c r="Z521" s="14">
        <v>0</v>
      </c>
      <c r="AA521" s="14">
        <v>0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76.22914499999999</v>
      </c>
      <c r="AH521" s="29">
        <v>0</v>
      </c>
      <c r="AI521" s="29">
        <v>0</v>
      </c>
      <c r="AJ521" s="29">
        <v>76.22914499999999</v>
      </c>
      <c r="AK521" s="29">
        <v>0</v>
      </c>
      <c r="AL521" s="29">
        <v>0</v>
      </c>
      <c r="AM521" s="29">
        <v>0</v>
      </c>
      <c r="AN521" s="29">
        <v>0</v>
      </c>
      <c r="AO521" s="29">
        <v>0</v>
      </c>
      <c r="AP521" s="29">
        <v>0</v>
      </c>
      <c r="AQ521" s="29">
        <f t="shared" si="222"/>
        <v>0</v>
      </c>
      <c r="AR521" s="29">
        <v>0</v>
      </c>
      <c r="AS521" s="29">
        <f t="shared" si="223"/>
        <v>0</v>
      </c>
      <c r="AT521" s="29">
        <v>0</v>
      </c>
      <c r="AU521" s="29">
        <f t="shared" si="224"/>
        <v>0</v>
      </c>
      <c r="AV521" s="29"/>
      <c r="AW521" s="29">
        <v>0</v>
      </c>
      <c r="AX521" s="29">
        <f t="shared" si="225"/>
        <v>0</v>
      </c>
      <c r="AY521" s="29">
        <v>0</v>
      </c>
    </row>
    <row r="522" spans="1:51" ht="13.5" customHeight="1">
      <c r="A522" s="30" t="s">
        <v>948</v>
      </c>
      <c r="B522" s="30"/>
      <c r="C522" s="30"/>
      <c r="D522" s="5" t="s">
        <v>949</v>
      </c>
      <c r="E522" s="5">
        <v>19475</v>
      </c>
      <c r="F522" s="14">
        <v>19475</v>
      </c>
      <c r="G522" s="14">
        <f t="shared" si="220"/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f t="shared" si="221"/>
        <v>19475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14">
        <v>0</v>
      </c>
      <c r="AA522" s="14">
        <v>0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19475</v>
      </c>
      <c r="AH522" s="29">
        <v>0</v>
      </c>
      <c r="AI522" s="29">
        <v>0</v>
      </c>
      <c r="AJ522" s="29">
        <v>19475</v>
      </c>
      <c r="AK522" s="29">
        <v>0</v>
      </c>
      <c r="AL522" s="29">
        <v>0</v>
      </c>
      <c r="AM522" s="29">
        <v>0</v>
      </c>
      <c r="AN522" s="29">
        <v>0</v>
      </c>
      <c r="AO522" s="29">
        <v>0</v>
      </c>
      <c r="AP522" s="29">
        <v>0</v>
      </c>
      <c r="AQ522" s="29">
        <f t="shared" si="222"/>
        <v>0</v>
      </c>
      <c r="AR522" s="29">
        <v>0</v>
      </c>
      <c r="AS522" s="29">
        <f t="shared" si="223"/>
        <v>0</v>
      </c>
      <c r="AT522" s="29">
        <v>0</v>
      </c>
      <c r="AU522" s="29">
        <f t="shared" si="224"/>
        <v>0</v>
      </c>
      <c r="AV522" s="29"/>
      <c r="AW522" s="29">
        <v>0</v>
      </c>
      <c r="AX522" s="29">
        <f t="shared" si="225"/>
        <v>0</v>
      </c>
      <c r="AY522" s="29">
        <v>0</v>
      </c>
    </row>
    <row r="523" spans="1:51" ht="13.5" customHeight="1">
      <c r="A523" s="30" t="s">
        <v>950</v>
      </c>
      <c r="B523" s="30"/>
      <c r="C523" s="30"/>
      <c r="D523" s="5" t="s">
        <v>951</v>
      </c>
      <c r="E523" s="5">
        <v>1660.6</v>
      </c>
      <c r="F523" s="14">
        <v>1660.6</v>
      </c>
      <c r="G523" s="14">
        <f t="shared" si="220"/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f t="shared" si="221"/>
        <v>1661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10</v>
      </c>
      <c r="AA523" s="14">
        <v>0</v>
      </c>
      <c r="AB523" s="14">
        <v>0</v>
      </c>
      <c r="AC523" s="14">
        <v>0</v>
      </c>
      <c r="AD523" s="14">
        <v>0</v>
      </c>
      <c r="AE523" s="14">
        <v>40</v>
      </c>
      <c r="AF523" s="14">
        <v>0</v>
      </c>
      <c r="AG523" s="14">
        <v>1611</v>
      </c>
      <c r="AH523" s="29">
        <v>40</v>
      </c>
      <c r="AI523" s="29">
        <v>0</v>
      </c>
      <c r="AJ523" s="29">
        <v>1611</v>
      </c>
      <c r="AK523" s="29">
        <v>0</v>
      </c>
      <c r="AL523" s="29">
        <v>0</v>
      </c>
      <c r="AM523" s="29">
        <v>0</v>
      </c>
      <c r="AN523" s="29">
        <v>0</v>
      </c>
      <c r="AO523" s="29">
        <v>0</v>
      </c>
      <c r="AP523" s="29">
        <v>0</v>
      </c>
      <c r="AQ523" s="29">
        <f t="shared" si="222"/>
        <v>0</v>
      </c>
      <c r="AR523" s="29">
        <v>0</v>
      </c>
      <c r="AS523" s="29">
        <f t="shared" si="223"/>
        <v>0</v>
      </c>
      <c r="AT523" s="29">
        <v>0</v>
      </c>
      <c r="AU523" s="29">
        <f t="shared" si="224"/>
        <v>0</v>
      </c>
      <c r="AV523" s="29"/>
      <c r="AW523" s="29">
        <v>0</v>
      </c>
      <c r="AX523" s="29">
        <f t="shared" si="225"/>
        <v>0</v>
      </c>
      <c r="AY523" s="29">
        <v>0</v>
      </c>
    </row>
    <row r="524" spans="1:51" ht="13.5" customHeight="1">
      <c r="A524" s="30" t="s">
        <v>952</v>
      </c>
      <c r="B524" s="30"/>
      <c r="C524" s="30"/>
      <c r="D524" s="5" t="s">
        <v>953</v>
      </c>
      <c r="E524" s="5">
        <v>239.3017</v>
      </c>
      <c r="F524" s="14">
        <v>239.3017</v>
      </c>
      <c r="G524" s="14">
        <f t="shared" si="220"/>
        <v>35.885</v>
      </c>
      <c r="H524" s="14">
        <v>22.6709</v>
      </c>
      <c r="I524" s="14">
        <v>7.8001</v>
      </c>
      <c r="J524" s="14">
        <v>1.5</v>
      </c>
      <c r="K524" s="14">
        <v>0</v>
      </c>
      <c r="L524" s="14">
        <v>3.914</v>
      </c>
      <c r="M524" s="14">
        <f t="shared" si="221"/>
        <v>200.834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0</v>
      </c>
      <c r="X524" s="14">
        <v>0</v>
      </c>
      <c r="Y524" s="14">
        <v>0</v>
      </c>
      <c r="Z524" s="14">
        <v>0</v>
      </c>
      <c r="AA524" s="14">
        <v>0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200.834</v>
      </c>
      <c r="AH524" s="29">
        <v>0</v>
      </c>
      <c r="AI524" s="29">
        <v>0</v>
      </c>
      <c r="AJ524" s="29">
        <v>200.834</v>
      </c>
      <c r="AK524" s="29">
        <v>0</v>
      </c>
      <c r="AL524" s="29">
        <v>0</v>
      </c>
      <c r="AM524" s="29">
        <v>0</v>
      </c>
      <c r="AN524" s="29">
        <v>0</v>
      </c>
      <c r="AO524" s="29">
        <v>2.5827</v>
      </c>
      <c r="AP524" s="29">
        <v>0</v>
      </c>
      <c r="AQ524" s="29">
        <f t="shared" si="222"/>
        <v>0</v>
      </c>
      <c r="AR524" s="29">
        <v>0</v>
      </c>
      <c r="AS524" s="29">
        <f t="shared" si="223"/>
        <v>0</v>
      </c>
      <c r="AT524" s="29">
        <v>0</v>
      </c>
      <c r="AU524" s="29">
        <f t="shared" si="224"/>
        <v>0</v>
      </c>
      <c r="AV524" s="29"/>
      <c r="AW524" s="29">
        <v>0</v>
      </c>
      <c r="AX524" s="29">
        <f t="shared" si="225"/>
        <v>0</v>
      </c>
      <c r="AY524" s="29">
        <v>0</v>
      </c>
    </row>
    <row r="525" spans="1:51" ht="13.5" customHeight="1">
      <c r="A525" s="30" t="s">
        <v>954</v>
      </c>
      <c r="B525" s="30"/>
      <c r="C525" s="30"/>
      <c r="D525" s="5" t="s">
        <v>955</v>
      </c>
      <c r="E525" s="5">
        <v>64.3017</v>
      </c>
      <c r="F525" s="14">
        <v>64.3017</v>
      </c>
      <c r="G525" s="14">
        <f t="shared" si="220"/>
        <v>35.885</v>
      </c>
      <c r="H525" s="14">
        <v>22.6709</v>
      </c>
      <c r="I525" s="14">
        <v>7.8001</v>
      </c>
      <c r="J525" s="14">
        <v>1.5</v>
      </c>
      <c r="K525" s="14">
        <v>0</v>
      </c>
      <c r="L525" s="14">
        <v>3.914</v>
      </c>
      <c r="M525" s="14">
        <f t="shared" si="221"/>
        <v>25.834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C525" s="14">
        <v>0</v>
      </c>
      <c r="AD525" s="14">
        <v>0</v>
      </c>
      <c r="AE525" s="14">
        <v>0</v>
      </c>
      <c r="AF525" s="14">
        <v>0</v>
      </c>
      <c r="AG525" s="14">
        <v>25.834</v>
      </c>
      <c r="AH525" s="29">
        <v>0</v>
      </c>
      <c r="AI525" s="29">
        <v>0</v>
      </c>
      <c r="AJ525" s="29">
        <v>25.834</v>
      </c>
      <c r="AK525" s="29">
        <v>0</v>
      </c>
      <c r="AL525" s="29">
        <v>0</v>
      </c>
      <c r="AM525" s="29">
        <v>0</v>
      </c>
      <c r="AN525" s="29">
        <v>0</v>
      </c>
      <c r="AO525" s="29">
        <v>2.5827</v>
      </c>
      <c r="AP525" s="29">
        <v>0</v>
      </c>
      <c r="AQ525" s="29">
        <f t="shared" si="222"/>
        <v>0</v>
      </c>
      <c r="AR525" s="29">
        <v>0</v>
      </c>
      <c r="AS525" s="29">
        <f t="shared" si="223"/>
        <v>0</v>
      </c>
      <c r="AT525" s="29">
        <v>0</v>
      </c>
      <c r="AU525" s="29">
        <f t="shared" si="224"/>
        <v>0</v>
      </c>
      <c r="AV525" s="29"/>
      <c r="AW525" s="29">
        <v>0</v>
      </c>
      <c r="AX525" s="29">
        <f t="shared" si="225"/>
        <v>0</v>
      </c>
      <c r="AY525" s="29">
        <v>0</v>
      </c>
    </row>
    <row r="526" spans="1:51" ht="13.5" customHeight="1">
      <c r="A526" s="30" t="s">
        <v>956</v>
      </c>
      <c r="B526" s="30"/>
      <c r="C526" s="30"/>
      <c r="D526" s="5" t="s">
        <v>957</v>
      </c>
      <c r="E526" s="5">
        <v>175</v>
      </c>
      <c r="F526" s="14">
        <v>175</v>
      </c>
      <c r="G526" s="14">
        <f t="shared" si="220"/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f t="shared" si="221"/>
        <v>175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0</v>
      </c>
      <c r="X526" s="14">
        <v>0</v>
      </c>
      <c r="Y526" s="14">
        <v>0</v>
      </c>
      <c r="Z526" s="14">
        <v>0</v>
      </c>
      <c r="AA526" s="14">
        <v>0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175</v>
      </c>
      <c r="AH526" s="29">
        <v>0</v>
      </c>
      <c r="AI526" s="29">
        <v>0</v>
      </c>
      <c r="AJ526" s="29">
        <v>175</v>
      </c>
      <c r="AK526" s="29">
        <v>0</v>
      </c>
      <c r="AL526" s="29">
        <v>0</v>
      </c>
      <c r="AM526" s="29">
        <v>0</v>
      </c>
      <c r="AN526" s="29">
        <v>0</v>
      </c>
      <c r="AO526" s="29">
        <v>0</v>
      </c>
      <c r="AP526" s="29">
        <v>0</v>
      </c>
      <c r="AQ526" s="29">
        <f t="shared" si="222"/>
        <v>0</v>
      </c>
      <c r="AR526" s="29">
        <v>0</v>
      </c>
      <c r="AS526" s="29">
        <f t="shared" si="223"/>
        <v>0</v>
      </c>
      <c r="AT526" s="29">
        <v>0</v>
      </c>
      <c r="AU526" s="29">
        <f t="shared" si="224"/>
        <v>0</v>
      </c>
      <c r="AV526" s="29"/>
      <c r="AW526" s="29">
        <v>0</v>
      </c>
      <c r="AX526" s="29">
        <f t="shared" si="225"/>
        <v>0</v>
      </c>
      <c r="AY526" s="29">
        <v>0</v>
      </c>
    </row>
    <row r="527" spans="1:51" ht="13.5" customHeight="1">
      <c r="A527" s="30" t="s">
        <v>71</v>
      </c>
      <c r="B527" s="30"/>
      <c r="C527" s="30"/>
      <c r="D527" s="5" t="s">
        <v>958</v>
      </c>
      <c r="E527" s="5">
        <v>4468</v>
      </c>
      <c r="F527" s="14">
        <v>4468</v>
      </c>
      <c r="G527" s="14">
        <f t="shared" si="220"/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f t="shared" si="221"/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0</v>
      </c>
      <c r="Z527" s="14">
        <v>0</v>
      </c>
      <c r="AA527" s="14">
        <v>0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/>
      <c r="AH527" s="29">
        <v>0</v>
      </c>
      <c r="AI527" s="29">
        <v>0</v>
      </c>
      <c r="AJ527" s="29"/>
      <c r="AK527" s="29">
        <v>0</v>
      </c>
      <c r="AL527" s="29">
        <v>0</v>
      </c>
      <c r="AM527" s="29">
        <v>0</v>
      </c>
      <c r="AN527" s="29">
        <v>4468</v>
      </c>
      <c r="AO527" s="29">
        <v>0</v>
      </c>
      <c r="AP527" s="29">
        <v>0</v>
      </c>
      <c r="AQ527" s="29">
        <f t="shared" si="222"/>
        <v>0</v>
      </c>
      <c r="AR527" s="29">
        <v>0</v>
      </c>
      <c r="AS527" s="29">
        <f t="shared" si="223"/>
        <v>0</v>
      </c>
      <c r="AT527" s="29">
        <v>0</v>
      </c>
      <c r="AU527" s="29">
        <f t="shared" si="224"/>
        <v>0</v>
      </c>
      <c r="AV527" s="29"/>
      <c r="AW527" s="29">
        <v>0</v>
      </c>
      <c r="AX527" s="29">
        <f t="shared" si="225"/>
        <v>0</v>
      </c>
      <c r="AY527" s="29">
        <v>0</v>
      </c>
    </row>
    <row r="528" spans="1:51" ht="13.5" customHeight="1">
      <c r="A528" s="30" t="s">
        <v>959</v>
      </c>
      <c r="B528" s="30"/>
      <c r="C528" s="30"/>
      <c r="D528" s="5" t="s">
        <v>960</v>
      </c>
      <c r="E528" s="5">
        <v>4468</v>
      </c>
      <c r="F528" s="14">
        <v>4468</v>
      </c>
      <c r="G528" s="14">
        <f t="shared" si="220"/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f t="shared" si="221"/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0</v>
      </c>
      <c r="AF528" s="14">
        <v>0</v>
      </c>
      <c r="AG528" s="14">
        <v>0</v>
      </c>
      <c r="AH528" s="29">
        <v>0</v>
      </c>
      <c r="AI528" s="29">
        <v>0</v>
      </c>
      <c r="AJ528" s="29">
        <v>0</v>
      </c>
      <c r="AK528" s="29">
        <v>0</v>
      </c>
      <c r="AL528" s="29">
        <v>0</v>
      </c>
      <c r="AM528" s="29">
        <v>0</v>
      </c>
      <c r="AN528" s="29">
        <v>4468</v>
      </c>
      <c r="AO528" s="29">
        <v>0</v>
      </c>
      <c r="AP528" s="29">
        <v>0</v>
      </c>
      <c r="AQ528" s="29">
        <f t="shared" si="222"/>
        <v>0</v>
      </c>
      <c r="AR528" s="29">
        <v>0</v>
      </c>
      <c r="AS528" s="29">
        <f t="shared" si="223"/>
        <v>0</v>
      </c>
      <c r="AT528" s="29">
        <v>0</v>
      </c>
      <c r="AU528" s="29">
        <f t="shared" si="224"/>
        <v>0</v>
      </c>
      <c r="AV528" s="29"/>
      <c r="AW528" s="29">
        <v>0</v>
      </c>
      <c r="AX528" s="29">
        <f t="shared" si="225"/>
        <v>0</v>
      </c>
      <c r="AY528" s="29">
        <v>0</v>
      </c>
    </row>
    <row r="529" spans="1:51" ht="13.5" customHeight="1">
      <c r="A529" s="30" t="s">
        <v>961</v>
      </c>
      <c r="B529" s="30"/>
      <c r="C529" s="30"/>
      <c r="D529" s="5" t="s">
        <v>28</v>
      </c>
      <c r="E529" s="5">
        <v>4468</v>
      </c>
      <c r="F529" s="14">
        <v>4468</v>
      </c>
      <c r="G529" s="14">
        <f t="shared" si="220"/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f t="shared" si="221"/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</v>
      </c>
      <c r="X529" s="14">
        <v>0</v>
      </c>
      <c r="Y529" s="14">
        <v>0</v>
      </c>
      <c r="Z529" s="14">
        <v>0</v>
      </c>
      <c r="AA529" s="14">
        <v>0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29">
        <v>0</v>
      </c>
      <c r="AI529" s="29">
        <v>0</v>
      </c>
      <c r="AJ529" s="29">
        <v>0</v>
      </c>
      <c r="AK529" s="29">
        <v>0</v>
      </c>
      <c r="AL529" s="29">
        <v>0</v>
      </c>
      <c r="AM529" s="29">
        <v>0</v>
      </c>
      <c r="AN529" s="29">
        <v>4468</v>
      </c>
      <c r="AO529" s="29">
        <v>0</v>
      </c>
      <c r="AP529" s="29">
        <v>0</v>
      </c>
      <c r="AQ529" s="29">
        <f t="shared" si="222"/>
        <v>0</v>
      </c>
      <c r="AR529" s="29">
        <v>0</v>
      </c>
      <c r="AS529" s="29">
        <f t="shared" si="223"/>
        <v>0</v>
      </c>
      <c r="AT529" s="29">
        <v>0</v>
      </c>
      <c r="AU529" s="29">
        <f t="shared" si="224"/>
        <v>0</v>
      </c>
      <c r="AV529" s="29"/>
      <c r="AW529" s="29">
        <v>0</v>
      </c>
      <c r="AX529" s="29">
        <f t="shared" si="225"/>
        <v>0</v>
      </c>
      <c r="AY529" s="29">
        <v>0</v>
      </c>
    </row>
    <row r="530" spans="1:51" ht="13.5" customHeight="1">
      <c r="A530" s="30" t="s">
        <v>84</v>
      </c>
      <c r="B530" s="30"/>
      <c r="C530" s="30"/>
      <c r="D530" s="5" t="s">
        <v>962</v>
      </c>
      <c r="E530" s="5">
        <v>3991.28955</v>
      </c>
      <c r="F530" s="14">
        <f aca="true" t="shared" si="238" ref="F530:AY530">SUM(F531,F537)</f>
        <v>3991.28955</v>
      </c>
      <c r="G530" s="14">
        <f t="shared" si="238"/>
        <v>162.19505</v>
      </c>
      <c r="H530" s="14">
        <f t="shared" si="238"/>
        <v>65.5661</v>
      </c>
      <c r="I530" s="14">
        <f t="shared" si="238"/>
        <v>87.80965</v>
      </c>
      <c r="J530" s="14">
        <f t="shared" si="238"/>
        <v>4.4233</v>
      </c>
      <c r="K530" s="14">
        <f t="shared" si="238"/>
        <v>0</v>
      </c>
      <c r="L530" s="14">
        <f t="shared" si="238"/>
        <v>4.396</v>
      </c>
      <c r="M530" s="14">
        <f t="shared" si="238"/>
        <v>3817.2165</v>
      </c>
      <c r="N530" s="14">
        <f t="shared" si="238"/>
        <v>6.08</v>
      </c>
      <c r="O530" s="14">
        <f t="shared" si="238"/>
        <v>0</v>
      </c>
      <c r="P530" s="14">
        <f t="shared" si="238"/>
        <v>0</v>
      </c>
      <c r="Q530" s="14">
        <f t="shared" si="238"/>
        <v>0</v>
      </c>
      <c r="R530" s="14">
        <f t="shared" si="238"/>
        <v>0</v>
      </c>
      <c r="S530" s="14">
        <f t="shared" si="238"/>
        <v>0</v>
      </c>
      <c r="T530" s="14">
        <f t="shared" si="238"/>
        <v>0</v>
      </c>
      <c r="U530" s="14">
        <f t="shared" si="238"/>
        <v>0</v>
      </c>
      <c r="V530" s="14">
        <f t="shared" si="238"/>
        <v>0</v>
      </c>
      <c r="W530" s="14">
        <f t="shared" si="238"/>
        <v>0</v>
      </c>
      <c r="X530" s="14">
        <f t="shared" si="238"/>
        <v>0</v>
      </c>
      <c r="Y530" s="14">
        <f t="shared" si="238"/>
        <v>0</v>
      </c>
      <c r="Z530" s="14">
        <f t="shared" si="238"/>
        <v>10</v>
      </c>
      <c r="AA530" s="14">
        <f t="shared" si="238"/>
        <v>0</v>
      </c>
      <c r="AB530" s="14">
        <f t="shared" si="238"/>
        <v>0</v>
      </c>
      <c r="AC530" s="14">
        <f t="shared" si="238"/>
        <v>0</v>
      </c>
      <c r="AD530" s="14">
        <f t="shared" si="238"/>
        <v>0</v>
      </c>
      <c r="AE530" s="14">
        <f t="shared" si="238"/>
        <v>40</v>
      </c>
      <c r="AF530" s="14">
        <f t="shared" si="238"/>
        <v>7.69</v>
      </c>
      <c r="AG530" s="14">
        <f t="shared" si="238"/>
        <v>3753.4465</v>
      </c>
      <c r="AH530" s="29">
        <v>40</v>
      </c>
      <c r="AI530" s="29">
        <v>7.69</v>
      </c>
      <c r="AJ530" s="29">
        <v>3753.4465</v>
      </c>
      <c r="AK530" s="29">
        <f t="shared" si="238"/>
        <v>0</v>
      </c>
      <c r="AL530" s="29">
        <f t="shared" si="238"/>
        <v>0</v>
      </c>
      <c r="AM530" s="29">
        <f t="shared" si="238"/>
        <v>0</v>
      </c>
      <c r="AN530" s="29">
        <f t="shared" si="238"/>
        <v>0</v>
      </c>
      <c r="AO530" s="29">
        <f t="shared" si="238"/>
        <v>11.878</v>
      </c>
      <c r="AP530" s="29">
        <f t="shared" si="238"/>
        <v>0</v>
      </c>
      <c r="AQ530" s="29">
        <f t="shared" si="238"/>
        <v>0</v>
      </c>
      <c r="AR530" s="29">
        <f t="shared" si="238"/>
        <v>0</v>
      </c>
      <c r="AS530" s="29">
        <f t="shared" si="238"/>
        <v>0</v>
      </c>
      <c r="AT530" s="29">
        <f t="shared" si="238"/>
        <v>0</v>
      </c>
      <c r="AU530" s="29">
        <f t="shared" si="238"/>
        <v>0</v>
      </c>
      <c r="AV530" s="29">
        <f t="shared" si="238"/>
        <v>0</v>
      </c>
      <c r="AW530" s="29">
        <f t="shared" si="238"/>
        <v>0</v>
      </c>
      <c r="AX530" s="29">
        <f t="shared" si="238"/>
        <v>0</v>
      </c>
      <c r="AY530" s="29">
        <f t="shared" si="238"/>
        <v>0</v>
      </c>
    </row>
    <row r="531" spans="1:51" ht="13.5" customHeight="1">
      <c r="A531" s="30" t="s">
        <v>963</v>
      </c>
      <c r="B531" s="30"/>
      <c r="C531" s="30"/>
      <c r="D531" s="5" t="s">
        <v>964</v>
      </c>
      <c r="E531" s="5">
        <v>3948.80154</v>
      </c>
      <c r="F531" s="14">
        <f aca="true" t="shared" si="239" ref="F531:AY531">SUM(F532:F536)</f>
        <v>3948.80154</v>
      </c>
      <c r="G531" s="14">
        <f t="shared" si="239"/>
        <v>151.45675</v>
      </c>
      <c r="H531" s="14">
        <f t="shared" si="239"/>
        <v>60.0734</v>
      </c>
      <c r="I531" s="14">
        <f t="shared" si="239"/>
        <v>83.01405</v>
      </c>
      <c r="J531" s="14">
        <f t="shared" si="239"/>
        <v>4.4233</v>
      </c>
      <c r="K531" s="14">
        <f t="shared" si="239"/>
        <v>0</v>
      </c>
      <c r="L531" s="14">
        <f t="shared" si="239"/>
        <v>3.946</v>
      </c>
      <c r="M531" s="14">
        <f t="shared" si="239"/>
        <v>3786.2165</v>
      </c>
      <c r="N531" s="14">
        <f t="shared" si="239"/>
        <v>5.76</v>
      </c>
      <c r="O531" s="14">
        <f t="shared" si="239"/>
        <v>0</v>
      </c>
      <c r="P531" s="14">
        <f t="shared" si="239"/>
        <v>0</v>
      </c>
      <c r="Q531" s="14">
        <f t="shared" si="239"/>
        <v>0</v>
      </c>
      <c r="R531" s="14">
        <f t="shared" si="239"/>
        <v>0</v>
      </c>
      <c r="S531" s="14">
        <f t="shared" si="239"/>
        <v>0</v>
      </c>
      <c r="T531" s="14">
        <f t="shared" si="239"/>
        <v>0</v>
      </c>
      <c r="U531" s="14">
        <f t="shared" si="239"/>
        <v>0</v>
      </c>
      <c r="V531" s="14">
        <f t="shared" si="239"/>
        <v>0</v>
      </c>
      <c r="W531" s="14">
        <f t="shared" si="239"/>
        <v>0</v>
      </c>
      <c r="X531" s="14">
        <f t="shared" si="239"/>
        <v>0</v>
      </c>
      <c r="Y531" s="14">
        <f t="shared" si="239"/>
        <v>0</v>
      </c>
      <c r="Z531" s="14">
        <f t="shared" si="239"/>
        <v>10</v>
      </c>
      <c r="AA531" s="14">
        <f t="shared" si="239"/>
        <v>0</v>
      </c>
      <c r="AB531" s="14">
        <f t="shared" si="239"/>
        <v>0</v>
      </c>
      <c r="AC531" s="14">
        <f t="shared" si="239"/>
        <v>0</v>
      </c>
      <c r="AD531" s="14">
        <f t="shared" si="239"/>
        <v>0</v>
      </c>
      <c r="AE531" s="14">
        <f t="shared" si="239"/>
        <v>40</v>
      </c>
      <c r="AF531" s="14">
        <f t="shared" si="239"/>
        <v>7.69</v>
      </c>
      <c r="AG531" s="14">
        <f t="shared" si="239"/>
        <v>3722.7665</v>
      </c>
      <c r="AH531" s="29">
        <v>40</v>
      </c>
      <c r="AI531" s="29">
        <v>7.69</v>
      </c>
      <c r="AJ531" s="29">
        <v>3722.7665</v>
      </c>
      <c r="AK531" s="29">
        <f t="shared" si="239"/>
        <v>0</v>
      </c>
      <c r="AL531" s="29">
        <f t="shared" si="239"/>
        <v>0</v>
      </c>
      <c r="AM531" s="29">
        <f t="shared" si="239"/>
        <v>0</v>
      </c>
      <c r="AN531" s="29">
        <f t="shared" si="239"/>
        <v>0</v>
      </c>
      <c r="AO531" s="29">
        <f t="shared" si="239"/>
        <v>11.12829</v>
      </c>
      <c r="AP531" s="29">
        <f t="shared" si="239"/>
        <v>0</v>
      </c>
      <c r="AQ531" s="29">
        <f t="shared" si="239"/>
        <v>0</v>
      </c>
      <c r="AR531" s="29">
        <f t="shared" si="239"/>
        <v>0</v>
      </c>
      <c r="AS531" s="29">
        <f t="shared" si="239"/>
        <v>0</v>
      </c>
      <c r="AT531" s="29">
        <f t="shared" si="239"/>
        <v>0</v>
      </c>
      <c r="AU531" s="29">
        <f t="shared" si="239"/>
        <v>0</v>
      </c>
      <c r="AV531" s="29">
        <f t="shared" si="239"/>
        <v>0</v>
      </c>
      <c r="AW531" s="29">
        <f t="shared" si="239"/>
        <v>0</v>
      </c>
      <c r="AX531" s="29">
        <f t="shared" si="239"/>
        <v>0</v>
      </c>
      <c r="AY531" s="29">
        <f t="shared" si="239"/>
        <v>0</v>
      </c>
    </row>
    <row r="532" spans="1:51" ht="13.5" customHeight="1">
      <c r="A532" s="30" t="s">
        <v>965</v>
      </c>
      <c r="B532" s="30"/>
      <c r="C532" s="30"/>
      <c r="D532" s="5" t="s">
        <v>40</v>
      </c>
      <c r="E532" s="5">
        <v>187.79504</v>
      </c>
      <c r="F532" s="14">
        <v>187.79504</v>
      </c>
      <c r="G532" s="14">
        <f aca="true" t="shared" si="240" ref="G532:G547">SUM(H532:L532)</f>
        <v>151.45675</v>
      </c>
      <c r="H532" s="14">
        <v>60.0734</v>
      </c>
      <c r="I532" s="14">
        <v>83.01405</v>
      </c>
      <c r="J532" s="14">
        <v>4.4233</v>
      </c>
      <c r="K532" s="14">
        <v>0</v>
      </c>
      <c r="L532" s="14">
        <v>3.946</v>
      </c>
      <c r="M532" s="14">
        <f aca="true" t="shared" si="241" ref="M532:M547">SUM(N532:AG532)</f>
        <v>25.21</v>
      </c>
      <c r="N532" s="14">
        <v>5.76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0</v>
      </c>
      <c r="AC532" s="14">
        <v>0</v>
      </c>
      <c r="AD532" s="14">
        <v>0</v>
      </c>
      <c r="AE532" s="14">
        <v>0</v>
      </c>
      <c r="AF532" s="14">
        <v>7.69</v>
      </c>
      <c r="AG532" s="14">
        <v>11.76</v>
      </c>
      <c r="AH532" s="29">
        <v>0</v>
      </c>
      <c r="AI532" s="29">
        <v>7.69</v>
      </c>
      <c r="AJ532" s="29">
        <v>11.76</v>
      </c>
      <c r="AK532" s="29">
        <v>0</v>
      </c>
      <c r="AL532" s="29">
        <v>0</v>
      </c>
      <c r="AM532" s="29">
        <v>0</v>
      </c>
      <c r="AN532" s="29">
        <v>0</v>
      </c>
      <c r="AO532" s="29">
        <v>11.12829</v>
      </c>
      <c r="AP532" s="29">
        <v>0</v>
      </c>
      <c r="AQ532" s="29">
        <f aca="true" t="shared" si="242" ref="AQ532:AQ547">SUM(AR532:AR532)</f>
        <v>0</v>
      </c>
      <c r="AR532" s="29">
        <v>0</v>
      </c>
      <c r="AS532" s="29">
        <f aca="true" t="shared" si="243" ref="AS532:AS547">SUM(AT532)</f>
        <v>0</v>
      </c>
      <c r="AT532" s="29">
        <v>0</v>
      </c>
      <c r="AU532" s="29">
        <f aca="true" t="shared" si="244" ref="AU532:AU547">SUM(AV532:AW532)</f>
        <v>0</v>
      </c>
      <c r="AV532" s="29"/>
      <c r="AW532" s="29">
        <v>0</v>
      </c>
      <c r="AX532" s="29">
        <f aca="true" t="shared" si="245" ref="AX532:AX547">SUM(AY532:AY532)</f>
        <v>0</v>
      </c>
      <c r="AY532" s="29">
        <v>0</v>
      </c>
    </row>
    <row r="533" spans="1:51" ht="13.5" customHeight="1">
      <c r="A533" s="30" t="s">
        <v>966</v>
      </c>
      <c r="B533" s="30"/>
      <c r="C533" s="30"/>
      <c r="D533" s="5" t="s">
        <v>967</v>
      </c>
      <c r="E533" s="5">
        <v>19</v>
      </c>
      <c r="F533" s="14">
        <v>19</v>
      </c>
      <c r="G533" s="14">
        <f t="shared" si="240"/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f t="shared" si="241"/>
        <v>19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0</v>
      </c>
      <c r="X533" s="14">
        <v>0</v>
      </c>
      <c r="Y533" s="14">
        <v>0</v>
      </c>
      <c r="Z533" s="14">
        <v>0</v>
      </c>
      <c r="AA533" s="14">
        <v>0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19</v>
      </c>
      <c r="AH533" s="29">
        <v>0</v>
      </c>
      <c r="AI533" s="29">
        <v>0</v>
      </c>
      <c r="AJ533" s="29">
        <v>19</v>
      </c>
      <c r="AK533" s="29">
        <v>0</v>
      </c>
      <c r="AL533" s="29">
        <v>0</v>
      </c>
      <c r="AM533" s="29">
        <v>0</v>
      </c>
      <c r="AN533" s="29">
        <v>0</v>
      </c>
      <c r="AO533" s="29">
        <v>0</v>
      </c>
      <c r="AP533" s="29">
        <v>0</v>
      </c>
      <c r="AQ533" s="29">
        <f t="shared" si="242"/>
        <v>0</v>
      </c>
      <c r="AR533" s="29">
        <v>0</v>
      </c>
      <c r="AS533" s="29">
        <f t="shared" si="243"/>
        <v>0</v>
      </c>
      <c r="AT533" s="29">
        <v>0</v>
      </c>
      <c r="AU533" s="29">
        <f t="shared" si="244"/>
        <v>0</v>
      </c>
      <c r="AV533" s="29"/>
      <c r="AW533" s="29">
        <v>0</v>
      </c>
      <c r="AX533" s="29">
        <f t="shared" si="245"/>
        <v>0</v>
      </c>
      <c r="AY533" s="29">
        <v>0</v>
      </c>
    </row>
    <row r="534" spans="1:51" ht="13.5" customHeight="1">
      <c r="A534" s="30" t="s">
        <v>968</v>
      </c>
      <c r="B534" s="30"/>
      <c r="C534" s="30"/>
      <c r="D534" s="5" t="s">
        <v>969</v>
      </c>
      <c r="E534" s="5">
        <v>56.0065</v>
      </c>
      <c r="F534" s="14">
        <v>56.0065</v>
      </c>
      <c r="G534" s="14">
        <f t="shared" si="240"/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f t="shared" si="241"/>
        <v>56.0065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0</v>
      </c>
      <c r="Z534" s="14">
        <v>0</v>
      </c>
      <c r="AA534" s="14">
        <v>0</v>
      </c>
      <c r="AB534" s="14">
        <v>0</v>
      </c>
      <c r="AC534" s="14">
        <v>0</v>
      </c>
      <c r="AD534" s="14">
        <v>0</v>
      </c>
      <c r="AE534" s="14">
        <v>0</v>
      </c>
      <c r="AF534" s="14">
        <v>0</v>
      </c>
      <c r="AG534" s="14">
        <v>56.0065</v>
      </c>
      <c r="AH534" s="29">
        <v>0</v>
      </c>
      <c r="AI534" s="29">
        <v>0</v>
      </c>
      <c r="AJ534" s="29">
        <v>56.0065</v>
      </c>
      <c r="AK534" s="29">
        <v>0</v>
      </c>
      <c r="AL534" s="29">
        <v>0</v>
      </c>
      <c r="AM534" s="29">
        <v>0</v>
      </c>
      <c r="AN534" s="29">
        <v>0</v>
      </c>
      <c r="AO534" s="29">
        <v>0</v>
      </c>
      <c r="AP534" s="29">
        <v>0</v>
      </c>
      <c r="AQ534" s="29">
        <f t="shared" si="242"/>
        <v>0</v>
      </c>
      <c r="AR534" s="29">
        <v>0</v>
      </c>
      <c r="AS534" s="29">
        <f t="shared" si="243"/>
        <v>0</v>
      </c>
      <c r="AT534" s="29">
        <v>0</v>
      </c>
      <c r="AU534" s="29">
        <f t="shared" si="244"/>
        <v>0</v>
      </c>
      <c r="AV534" s="29"/>
      <c r="AW534" s="29">
        <v>0</v>
      </c>
      <c r="AX534" s="29">
        <f t="shared" si="245"/>
        <v>0</v>
      </c>
      <c r="AY534" s="29">
        <v>0</v>
      </c>
    </row>
    <row r="535" spans="1:51" ht="13.5" customHeight="1">
      <c r="A535" s="30" t="s">
        <v>970</v>
      </c>
      <c r="B535" s="30"/>
      <c r="C535" s="30"/>
      <c r="D535" s="5" t="s">
        <v>971</v>
      </c>
      <c r="E535" s="5">
        <v>3500</v>
      </c>
      <c r="F535" s="14">
        <v>3500</v>
      </c>
      <c r="G535" s="14">
        <f t="shared" si="240"/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f t="shared" si="241"/>
        <v>3500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0</v>
      </c>
      <c r="X535" s="14">
        <v>0</v>
      </c>
      <c r="Y535" s="14">
        <v>0</v>
      </c>
      <c r="Z535" s="14">
        <v>0</v>
      </c>
      <c r="AA535" s="14">
        <v>0</v>
      </c>
      <c r="AB535" s="14">
        <v>0</v>
      </c>
      <c r="AC535" s="14">
        <v>0</v>
      </c>
      <c r="AD535" s="14">
        <v>0</v>
      </c>
      <c r="AE535" s="14">
        <v>0</v>
      </c>
      <c r="AF535" s="14">
        <v>0</v>
      </c>
      <c r="AG535" s="14">
        <v>3500</v>
      </c>
      <c r="AH535" s="29">
        <v>0</v>
      </c>
      <c r="AI535" s="29">
        <v>0</v>
      </c>
      <c r="AJ535" s="29">
        <v>3500</v>
      </c>
      <c r="AK535" s="29">
        <v>0</v>
      </c>
      <c r="AL535" s="29">
        <v>0</v>
      </c>
      <c r="AM535" s="29">
        <v>0</v>
      </c>
      <c r="AN535" s="29">
        <v>0</v>
      </c>
      <c r="AO535" s="29">
        <v>0</v>
      </c>
      <c r="AP535" s="29">
        <v>0</v>
      </c>
      <c r="AQ535" s="29">
        <f t="shared" si="242"/>
        <v>0</v>
      </c>
      <c r="AR535" s="29">
        <v>0</v>
      </c>
      <c r="AS535" s="29">
        <f t="shared" si="243"/>
        <v>0</v>
      </c>
      <c r="AT535" s="29">
        <v>0</v>
      </c>
      <c r="AU535" s="29">
        <f t="shared" si="244"/>
        <v>0</v>
      </c>
      <c r="AV535" s="29"/>
      <c r="AW535" s="29">
        <v>0</v>
      </c>
      <c r="AX535" s="29">
        <f t="shared" si="245"/>
        <v>0</v>
      </c>
      <c r="AY535" s="29">
        <v>0</v>
      </c>
    </row>
    <row r="536" spans="1:51" ht="13.5" customHeight="1">
      <c r="A536" s="30" t="s">
        <v>972</v>
      </c>
      <c r="B536" s="30"/>
      <c r="C536" s="30"/>
      <c r="D536" s="5" t="s">
        <v>973</v>
      </c>
      <c r="E536" s="5">
        <v>186</v>
      </c>
      <c r="F536" s="14">
        <v>186</v>
      </c>
      <c r="G536" s="14">
        <f t="shared" si="240"/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f t="shared" si="241"/>
        <v>186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0</v>
      </c>
      <c r="X536" s="14">
        <v>0</v>
      </c>
      <c r="Y536" s="14">
        <v>0</v>
      </c>
      <c r="Z536" s="14">
        <v>10</v>
      </c>
      <c r="AA536" s="14">
        <v>0</v>
      </c>
      <c r="AB536" s="14">
        <v>0</v>
      </c>
      <c r="AC536" s="14">
        <v>0</v>
      </c>
      <c r="AD536" s="14">
        <v>0</v>
      </c>
      <c r="AE536" s="14">
        <v>40</v>
      </c>
      <c r="AF536" s="14">
        <v>0</v>
      </c>
      <c r="AG536" s="14">
        <v>136</v>
      </c>
      <c r="AH536" s="29">
        <v>40</v>
      </c>
      <c r="AI536" s="29">
        <v>0</v>
      </c>
      <c r="AJ536" s="29">
        <v>136</v>
      </c>
      <c r="AK536" s="29">
        <v>0</v>
      </c>
      <c r="AL536" s="29">
        <v>0</v>
      </c>
      <c r="AM536" s="29">
        <v>0</v>
      </c>
      <c r="AN536" s="29">
        <v>0</v>
      </c>
      <c r="AO536" s="29">
        <v>0</v>
      </c>
      <c r="AP536" s="29">
        <v>0</v>
      </c>
      <c r="AQ536" s="29">
        <f t="shared" si="242"/>
        <v>0</v>
      </c>
      <c r="AR536" s="29">
        <v>0</v>
      </c>
      <c r="AS536" s="29">
        <f t="shared" si="243"/>
        <v>0</v>
      </c>
      <c r="AT536" s="29">
        <v>0</v>
      </c>
      <c r="AU536" s="29">
        <f t="shared" si="244"/>
        <v>0</v>
      </c>
      <c r="AV536" s="29"/>
      <c r="AW536" s="29">
        <v>0</v>
      </c>
      <c r="AX536" s="29">
        <f t="shared" si="245"/>
        <v>0</v>
      </c>
      <c r="AY536" s="29">
        <v>0</v>
      </c>
    </row>
    <row r="537" spans="1:51" ht="13.5" customHeight="1">
      <c r="A537" s="30" t="s">
        <v>974</v>
      </c>
      <c r="B537" s="30"/>
      <c r="C537" s="30"/>
      <c r="D537" s="5" t="s">
        <v>975</v>
      </c>
      <c r="E537" s="5">
        <v>42.488009999999996</v>
      </c>
      <c r="F537" s="14">
        <v>42.488009999999996</v>
      </c>
      <c r="G537" s="14">
        <f t="shared" si="240"/>
        <v>10.738299999999999</v>
      </c>
      <c r="H537" s="14">
        <v>5.4927</v>
      </c>
      <c r="I537" s="14">
        <v>4.7956</v>
      </c>
      <c r="J537" s="14">
        <v>0</v>
      </c>
      <c r="K537" s="14">
        <v>0</v>
      </c>
      <c r="L537" s="14">
        <v>0.45</v>
      </c>
      <c r="M537" s="14">
        <f t="shared" si="241"/>
        <v>31</v>
      </c>
      <c r="N537" s="14">
        <v>0.32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0</v>
      </c>
      <c r="X537" s="14">
        <v>0</v>
      </c>
      <c r="Y537" s="14">
        <v>0</v>
      </c>
      <c r="Z537" s="14">
        <v>0</v>
      </c>
      <c r="AA537" s="14">
        <v>0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30.68</v>
      </c>
      <c r="AH537" s="29">
        <v>0</v>
      </c>
      <c r="AI537" s="29">
        <v>0</v>
      </c>
      <c r="AJ537" s="29">
        <v>30.68</v>
      </c>
      <c r="AK537" s="29">
        <v>0</v>
      </c>
      <c r="AL537" s="29">
        <v>0</v>
      </c>
      <c r="AM537" s="29">
        <v>0</v>
      </c>
      <c r="AN537" s="29">
        <v>0</v>
      </c>
      <c r="AO537" s="29">
        <v>0.74971</v>
      </c>
      <c r="AP537" s="29">
        <v>0</v>
      </c>
      <c r="AQ537" s="29">
        <f t="shared" si="242"/>
        <v>0</v>
      </c>
      <c r="AR537" s="29">
        <v>0</v>
      </c>
      <c r="AS537" s="29">
        <f t="shared" si="243"/>
        <v>0</v>
      </c>
      <c r="AT537" s="29">
        <v>0</v>
      </c>
      <c r="AU537" s="29">
        <f t="shared" si="244"/>
        <v>0</v>
      </c>
      <c r="AV537" s="29"/>
      <c r="AW537" s="29">
        <v>0</v>
      </c>
      <c r="AX537" s="29">
        <f t="shared" si="245"/>
        <v>0</v>
      </c>
      <c r="AY537" s="29">
        <v>0</v>
      </c>
    </row>
    <row r="538" spans="1:51" ht="13.5" customHeight="1">
      <c r="A538" s="30" t="s">
        <v>976</v>
      </c>
      <c r="B538" s="30"/>
      <c r="C538" s="30"/>
      <c r="D538" s="5" t="s">
        <v>42</v>
      </c>
      <c r="E538" s="5">
        <v>30</v>
      </c>
      <c r="F538" s="14">
        <v>30</v>
      </c>
      <c r="G538" s="14">
        <f t="shared" si="240"/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f t="shared" si="241"/>
        <v>30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0</v>
      </c>
      <c r="Y538" s="14">
        <v>0</v>
      </c>
      <c r="Z538" s="14">
        <v>0</v>
      </c>
      <c r="AA538" s="14">
        <v>0</v>
      </c>
      <c r="AB538" s="14">
        <v>0</v>
      </c>
      <c r="AC538" s="14">
        <v>0</v>
      </c>
      <c r="AD538" s="14">
        <v>0</v>
      </c>
      <c r="AE538" s="14">
        <v>0</v>
      </c>
      <c r="AF538" s="14">
        <v>0</v>
      </c>
      <c r="AG538" s="14">
        <v>30</v>
      </c>
      <c r="AH538" s="29">
        <v>0</v>
      </c>
      <c r="AI538" s="29">
        <v>0</v>
      </c>
      <c r="AJ538" s="29">
        <v>30</v>
      </c>
      <c r="AK538" s="29">
        <v>0</v>
      </c>
      <c r="AL538" s="29">
        <v>0</v>
      </c>
      <c r="AM538" s="29">
        <v>0</v>
      </c>
      <c r="AN538" s="29">
        <v>0</v>
      </c>
      <c r="AO538" s="29">
        <v>0</v>
      </c>
      <c r="AP538" s="29">
        <v>0</v>
      </c>
      <c r="AQ538" s="29">
        <f t="shared" si="242"/>
        <v>0</v>
      </c>
      <c r="AR538" s="29">
        <v>0</v>
      </c>
      <c r="AS538" s="29">
        <f t="shared" si="243"/>
        <v>0</v>
      </c>
      <c r="AT538" s="29">
        <v>0</v>
      </c>
      <c r="AU538" s="29">
        <f t="shared" si="244"/>
        <v>0</v>
      </c>
      <c r="AV538" s="29"/>
      <c r="AW538" s="29">
        <v>0</v>
      </c>
      <c r="AX538" s="29">
        <f t="shared" si="245"/>
        <v>0</v>
      </c>
      <c r="AY538" s="29">
        <v>0</v>
      </c>
    </row>
    <row r="539" spans="1:51" ht="13.5" customHeight="1">
      <c r="A539" s="30" t="s">
        <v>977</v>
      </c>
      <c r="B539" s="30"/>
      <c r="C539" s="30"/>
      <c r="D539" s="5" t="s">
        <v>79</v>
      </c>
      <c r="E539" s="5">
        <v>12.488010000000001</v>
      </c>
      <c r="F539" s="14">
        <v>12.488010000000001</v>
      </c>
      <c r="G539" s="14">
        <f t="shared" si="240"/>
        <v>10.738299999999999</v>
      </c>
      <c r="H539" s="14">
        <v>5.4927</v>
      </c>
      <c r="I539" s="14">
        <v>4.7956</v>
      </c>
      <c r="J539" s="14">
        <v>0</v>
      </c>
      <c r="K539" s="14">
        <v>0</v>
      </c>
      <c r="L539" s="14">
        <v>0.45</v>
      </c>
      <c r="M539" s="14">
        <f t="shared" si="241"/>
        <v>1</v>
      </c>
      <c r="N539" s="14">
        <v>0.32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0</v>
      </c>
      <c r="V539" s="14">
        <v>0</v>
      </c>
      <c r="W539" s="14">
        <v>0</v>
      </c>
      <c r="X539" s="14">
        <v>0</v>
      </c>
      <c r="Y539" s="14">
        <v>0</v>
      </c>
      <c r="Z539" s="14">
        <v>0</v>
      </c>
      <c r="AA539" s="14">
        <v>0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0.68</v>
      </c>
      <c r="AH539" s="29">
        <v>0</v>
      </c>
      <c r="AI539" s="29">
        <v>0</v>
      </c>
      <c r="AJ539" s="29">
        <v>0.68</v>
      </c>
      <c r="AK539" s="29">
        <v>0</v>
      </c>
      <c r="AL539" s="29">
        <v>0</v>
      </c>
      <c r="AM539" s="29">
        <v>0</v>
      </c>
      <c r="AN539" s="29">
        <v>0</v>
      </c>
      <c r="AO539" s="29">
        <v>0.74971</v>
      </c>
      <c r="AP539" s="29">
        <v>0</v>
      </c>
      <c r="AQ539" s="29">
        <f t="shared" si="242"/>
        <v>0</v>
      </c>
      <c r="AR539" s="29">
        <v>0</v>
      </c>
      <c r="AS539" s="29">
        <f t="shared" si="243"/>
        <v>0</v>
      </c>
      <c r="AT539" s="29">
        <v>0</v>
      </c>
      <c r="AU539" s="29">
        <f t="shared" si="244"/>
        <v>0</v>
      </c>
      <c r="AV539" s="29"/>
      <c r="AW539" s="29">
        <v>0</v>
      </c>
      <c r="AX539" s="29">
        <f t="shared" si="245"/>
        <v>0</v>
      </c>
      <c r="AY539" s="29">
        <v>0</v>
      </c>
    </row>
    <row r="540" spans="1:51" ht="13.5" customHeight="1">
      <c r="A540" s="30" t="s">
        <v>265</v>
      </c>
      <c r="B540" s="30"/>
      <c r="C540" s="30"/>
      <c r="D540" s="5" t="s">
        <v>34</v>
      </c>
      <c r="E540" s="5">
        <v>2682</v>
      </c>
      <c r="F540" s="14">
        <v>2682</v>
      </c>
      <c r="G540" s="14">
        <f t="shared" si="240"/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f t="shared" si="241"/>
        <v>2682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0</v>
      </c>
      <c r="W540" s="14">
        <v>0</v>
      </c>
      <c r="X540" s="14">
        <v>0</v>
      </c>
      <c r="Y540" s="14">
        <v>0</v>
      </c>
      <c r="Z540" s="14">
        <v>0</v>
      </c>
      <c r="AA540" s="14">
        <v>0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2682</v>
      </c>
      <c r="AH540" s="29">
        <v>0</v>
      </c>
      <c r="AI540" s="29">
        <v>0</v>
      </c>
      <c r="AJ540" s="29">
        <v>2682</v>
      </c>
      <c r="AK540" s="29">
        <v>0</v>
      </c>
      <c r="AL540" s="29">
        <v>0</v>
      </c>
      <c r="AM540" s="29">
        <v>0</v>
      </c>
      <c r="AN540" s="29">
        <v>0</v>
      </c>
      <c r="AO540" s="29">
        <v>0</v>
      </c>
      <c r="AP540" s="29">
        <v>0</v>
      </c>
      <c r="AQ540" s="29">
        <f t="shared" si="242"/>
        <v>0</v>
      </c>
      <c r="AR540" s="29">
        <v>0</v>
      </c>
      <c r="AS540" s="29">
        <f t="shared" si="243"/>
        <v>0</v>
      </c>
      <c r="AT540" s="29">
        <v>0</v>
      </c>
      <c r="AU540" s="29">
        <f t="shared" si="244"/>
        <v>0</v>
      </c>
      <c r="AV540" s="29"/>
      <c r="AW540" s="29"/>
      <c r="AX540" s="29">
        <f t="shared" si="245"/>
        <v>0</v>
      </c>
      <c r="AY540" s="29">
        <v>0</v>
      </c>
    </row>
    <row r="541" spans="1:51" ht="13.5" customHeight="1">
      <c r="A541" s="30" t="s">
        <v>978</v>
      </c>
      <c r="B541" s="30"/>
      <c r="C541" s="30"/>
      <c r="D541" s="5" t="s">
        <v>34</v>
      </c>
      <c r="E541" s="5">
        <v>2682</v>
      </c>
      <c r="F541" s="14">
        <v>2682</v>
      </c>
      <c r="G541" s="14">
        <f t="shared" si="240"/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f t="shared" si="241"/>
        <v>2682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  <c r="Z541" s="14">
        <v>0</v>
      </c>
      <c r="AA541" s="14">
        <v>0</v>
      </c>
      <c r="AB541" s="14">
        <v>0</v>
      </c>
      <c r="AC541" s="14">
        <v>0</v>
      </c>
      <c r="AD541" s="14">
        <v>0</v>
      </c>
      <c r="AE541" s="14">
        <v>0</v>
      </c>
      <c r="AF541" s="14">
        <v>0</v>
      </c>
      <c r="AG541" s="14">
        <v>2682</v>
      </c>
      <c r="AH541" s="29">
        <v>0</v>
      </c>
      <c r="AI541" s="29">
        <v>0</v>
      </c>
      <c r="AJ541" s="29">
        <v>2682</v>
      </c>
      <c r="AK541" s="29">
        <v>0</v>
      </c>
      <c r="AL541" s="29">
        <v>0</v>
      </c>
      <c r="AM541" s="29">
        <v>0</v>
      </c>
      <c r="AN541" s="29">
        <v>0</v>
      </c>
      <c r="AO541" s="29">
        <v>0</v>
      </c>
      <c r="AP541" s="29">
        <v>0</v>
      </c>
      <c r="AQ541" s="29">
        <f t="shared" si="242"/>
        <v>0</v>
      </c>
      <c r="AR541" s="29">
        <v>0</v>
      </c>
      <c r="AS541" s="29">
        <f t="shared" si="243"/>
        <v>0</v>
      </c>
      <c r="AT541" s="29">
        <v>0</v>
      </c>
      <c r="AU541" s="29">
        <f t="shared" si="244"/>
        <v>0</v>
      </c>
      <c r="AV541" s="29"/>
      <c r="AW541" s="29"/>
      <c r="AX541" s="29">
        <f t="shared" si="245"/>
        <v>0</v>
      </c>
      <c r="AY541" s="29">
        <v>0</v>
      </c>
    </row>
    <row r="542" spans="1:51" ht="13.5" customHeight="1">
      <c r="A542" s="30" t="s">
        <v>979</v>
      </c>
      <c r="B542" s="30"/>
      <c r="C542" s="30"/>
      <c r="D542" s="5" t="s">
        <v>34</v>
      </c>
      <c r="E542" s="5">
        <v>2682</v>
      </c>
      <c r="F542" s="14">
        <v>2682</v>
      </c>
      <c r="G542" s="14">
        <f t="shared" si="240"/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f t="shared" si="241"/>
        <v>2682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0</v>
      </c>
      <c r="Z542" s="14">
        <v>0</v>
      </c>
      <c r="AA542" s="14">
        <v>0</v>
      </c>
      <c r="AB542" s="14">
        <v>0</v>
      </c>
      <c r="AC542" s="14">
        <v>0</v>
      </c>
      <c r="AD542" s="14">
        <v>0</v>
      </c>
      <c r="AE542" s="14">
        <v>0</v>
      </c>
      <c r="AF542" s="14">
        <v>0</v>
      </c>
      <c r="AG542" s="14">
        <v>2682</v>
      </c>
      <c r="AH542" s="29">
        <v>0</v>
      </c>
      <c r="AI542" s="29">
        <v>0</v>
      </c>
      <c r="AJ542" s="29">
        <v>2682</v>
      </c>
      <c r="AK542" s="29">
        <v>0</v>
      </c>
      <c r="AL542" s="29">
        <v>0</v>
      </c>
      <c r="AM542" s="29">
        <v>0</v>
      </c>
      <c r="AN542" s="29">
        <v>0</v>
      </c>
      <c r="AO542" s="29">
        <v>0</v>
      </c>
      <c r="AP542" s="29">
        <v>0</v>
      </c>
      <c r="AQ542" s="29">
        <f t="shared" si="242"/>
        <v>0</v>
      </c>
      <c r="AR542" s="29">
        <v>0</v>
      </c>
      <c r="AS542" s="29">
        <f t="shared" si="243"/>
        <v>0</v>
      </c>
      <c r="AT542" s="29">
        <v>0</v>
      </c>
      <c r="AU542" s="29">
        <f t="shared" si="244"/>
        <v>0</v>
      </c>
      <c r="AV542" s="29"/>
      <c r="AW542" s="29"/>
      <c r="AX542" s="29">
        <f t="shared" si="245"/>
        <v>0</v>
      </c>
      <c r="AY542" s="29">
        <v>0</v>
      </c>
    </row>
    <row r="543" spans="1:51" ht="13.5" customHeight="1">
      <c r="A543" s="30" t="s">
        <v>405</v>
      </c>
      <c r="B543" s="30"/>
      <c r="C543" s="30"/>
      <c r="D543" s="5" t="s">
        <v>980</v>
      </c>
      <c r="E543" s="5">
        <v>4468</v>
      </c>
      <c r="F543" s="14">
        <v>4468</v>
      </c>
      <c r="G543" s="14">
        <f t="shared" si="240"/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f t="shared" si="241"/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0</v>
      </c>
      <c r="AC543" s="14">
        <v>0</v>
      </c>
      <c r="AD543" s="14">
        <v>0</v>
      </c>
      <c r="AE543" s="14">
        <v>0</v>
      </c>
      <c r="AF543" s="14">
        <v>0</v>
      </c>
      <c r="AG543" s="14"/>
      <c r="AH543" s="29">
        <v>0</v>
      </c>
      <c r="AI543" s="29">
        <v>0</v>
      </c>
      <c r="AJ543" s="29"/>
      <c r="AK543" s="29">
        <v>0</v>
      </c>
      <c r="AL543" s="29">
        <v>0</v>
      </c>
      <c r="AM543" s="29">
        <v>0</v>
      </c>
      <c r="AN543" s="29">
        <v>0</v>
      </c>
      <c r="AO543" s="29">
        <v>0</v>
      </c>
      <c r="AP543" s="29">
        <v>0</v>
      </c>
      <c r="AQ543" s="29">
        <f t="shared" si="242"/>
        <v>4468</v>
      </c>
      <c r="AR543" s="29">
        <v>4468</v>
      </c>
      <c r="AS543" s="29">
        <f t="shared" si="243"/>
        <v>0</v>
      </c>
      <c r="AT543" s="29">
        <v>0</v>
      </c>
      <c r="AU543" s="29">
        <f t="shared" si="244"/>
        <v>0</v>
      </c>
      <c r="AV543" s="29"/>
      <c r="AW543" s="29">
        <v>0</v>
      </c>
      <c r="AX543" s="29">
        <f t="shared" si="245"/>
        <v>0</v>
      </c>
      <c r="AY543" s="29">
        <v>0</v>
      </c>
    </row>
    <row r="544" spans="1:51" ht="13.5" customHeight="1">
      <c r="A544" s="30" t="s">
        <v>981</v>
      </c>
      <c r="B544" s="30"/>
      <c r="C544" s="30"/>
      <c r="D544" s="5" t="s">
        <v>982</v>
      </c>
      <c r="E544" s="5">
        <v>4468</v>
      </c>
      <c r="F544" s="14">
        <v>4468</v>
      </c>
      <c r="G544" s="14">
        <f t="shared" si="240"/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f t="shared" si="241"/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0</v>
      </c>
      <c r="AC544" s="14">
        <v>0</v>
      </c>
      <c r="AD544" s="14">
        <v>0</v>
      </c>
      <c r="AE544" s="14">
        <v>0</v>
      </c>
      <c r="AF544" s="14">
        <v>0</v>
      </c>
      <c r="AG544" s="14"/>
      <c r="AH544" s="29">
        <v>0</v>
      </c>
      <c r="AI544" s="29">
        <v>0</v>
      </c>
      <c r="AJ544" s="29"/>
      <c r="AK544" s="29">
        <v>0</v>
      </c>
      <c r="AL544" s="29">
        <v>0</v>
      </c>
      <c r="AM544" s="29">
        <v>0</v>
      </c>
      <c r="AN544" s="29">
        <v>0</v>
      </c>
      <c r="AO544" s="29">
        <v>0</v>
      </c>
      <c r="AP544" s="29">
        <v>0</v>
      </c>
      <c r="AQ544" s="29">
        <f t="shared" si="242"/>
        <v>4468</v>
      </c>
      <c r="AR544" s="29">
        <v>4468</v>
      </c>
      <c r="AS544" s="29">
        <f t="shared" si="243"/>
        <v>0</v>
      </c>
      <c r="AT544" s="29">
        <v>0</v>
      </c>
      <c r="AU544" s="29">
        <f t="shared" si="244"/>
        <v>0</v>
      </c>
      <c r="AV544" s="29"/>
      <c r="AW544" s="29">
        <v>0</v>
      </c>
      <c r="AX544" s="29">
        <f t="shared" si="245"/>
        <v>0</v>
      </c>
      <c r="AY544" s="29">
        <v>0</v>
      </c>
    </row>
    <row r="545" spans="1:51" ht="13.5" customHeight="1">
      <c r="A545" s="30" t="s">
        <v>983</v>
      </c>
      <c r="B545" s="30"/>
      <c r="C545" s="30"/>
      <c r="D545" s="5" t="s">
        <v>984</v>
      </c>
      <c r="E545" s="5">
        <v>4468</v>
      </c>
      <c r="F545" s="14">
        <v>4468</v>
      </c>
      <c r="G545" s="14">
        <f t="shared" si="240"/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f t="shared" si="241"/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0</v>
      </c>
      <c r="X545" s="14">
        <v>0</v>
      </c>
      <c r="Y545" s="14">
        <v>0</v>
      </c>
      <c r="Z545" s="14">
        <v>0</v>
      </c>
      <c r="AA545" s="14">
        <v>0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/>
      <c r="AH545" s="29">
        <v>0</v>
      </c>
      <c r="AI545" s="29">
        <v>0</v>
      </c>
      <c r="AJ545" s="29"/>
      <c r="AK545" s="29">
        <v>0</v>
      </c>
      <c r="AL545" s="29">
        <v>0</v>
      </c>
      <c r="AM545" s="29">
        <v>0</v>
      </c>
      <c r="AN545" s="29">
        <v>0</v>
      </c>
      <c r="AO545" s="29">
        <v>0</v>
      </c>
      <c r="AP545" s="29">
        <v>0</v>
      </c>
      <c r="AQ545" s="29">
        <f t="shared" si="242"/>
        <v>4468</v>
      </c>
      <c r="AR545" s="29">
        <v>4468</v>
      </c>
      <c r="AS545" s="29">
        <f t="shared" si="243"/>
        <v>0</v>
      </c>
      <c r="AT545" s="29">
        <v>0</v>
      </c>
      <c r="AU545" s="29">
        <f t="shared" si="244"/>
        <v>0</v>
      </c>
      <c r="AV545" s="29"/>
      <c r="AW545" s="29">
        <v>0</v>
      </c>
      <c r="AX545" s="29">
        <f t="shared" si="245"/>
        <v>0</v>
      </c>
      <c r="AY545" s="29">
        <v>0</v>
      </c>
    </row>
    <row r="546" spans="1:51" ht="13.5" customHeight="1">
      <c r="A546" s="30" t="s">
        <v>407</v>
      </c>
      <c r="B546" s="30"/>
      <c r="C546" s="30"/>
      <c r="D546" s="5" t="s">
        <v>985</v>
      </c>
      <c r="E546" s="5">
        <v>157.119373</v>
      </c>
      <c r="F546" s="14">
        <v>157.119373</v>
      </c>
      <c r="G546" s="14">
        <f t="shared" si="240"/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f t="shared" si="241"/>
        <v>52.122766999999996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0</v>
      </c>
      <c r="AE546" s="14">
        <v>0</v>
      </c>
      <c r="AF546" s="14">
        <v>0</v>
      </c>
      <c r="AG546" s="14">
        <v>52.122766999999996</v>
      </c>
      <c r="AH546" s="29">
        <v>0</v>
      </c>
      <c r="AI546" s="29">
        <v>0</v>
      </c>
      <c r="AJ546" s="29">
        <v>52.122766999999996</v>
      </c>
      <c r="AK546" s="29">
        <v>0</v>
      </c>
      <c r="AL546" s="29">
        <v>0</v>
      </c>
      <c r="AM546" s="29">
        <v>0</v>
      </c>
      <c r="AN546" s="29">
        <v>0</v>
      </c>
      <c r="AO546" s="29">
        <v>0</v>
      </c>
      <c r="AP546" s="29">
        <v>0</v>
      </c>
      <c r="AQ546" s="29">
        <f t="shared" si="242"/>
        <v>0.0055520000000000005</v>
      </c>
      <c r="AR546" s="29">
        <v>0.0055520000000000005</v>
      </c>
      <c r="AS546" s="29">
        <f t="shared" si="243"/>
        <v>0</v>
      </c>
      <c r="AT546" s="29">
        <v>0</v>
      </c>
      <c r="AU546" s="29">
        <f t="shared" si="244"/>
        <v>0</v>
      </c>
      <c r="AV546" s="29"/>
      <c r="AW546" s="29">
        <v>0</v>
      </c>
      <c r="AX546" s="29">
        <f t="shared" si="245"/>
        <v>104.99083799999998</v>
      </c>
      <c r="AY546" s="29">
        <v>104.99083799999998</v>
      </c>
    </row>
    <row r="547" spans="1:51" ht="13.5" customHeight="1">
      <c r="A547" s="30" t="s">
        <v>986</v>
      </c>
      <c r="B547" s="30"/>
      <c r="C547" s="30"/>
      <c r="D547" s="5" t="s">
        <v>987</v>
      </c>
      <c r="E547" s="5">
        <v>157.119373</v>
      </c>
      <c r="F547" s="14">
        <v>157.119373</v>
      </c>
      <c r="G547" s="14">
        <f t="shared" si="240"/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f t="shared" si="241"/>
        <v>52.122766999999996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0</v>
      </c>
      <c r="V547" s="14">
        <v>0</v>
      </c>
      <c r="W547" s="14">
        <v>0</v>
      </c>
      <c r="X547" s="14">
        <v>0</v>
      </c>
      <c r="Y547" s="14">
        <v>0</v>
      </c>
      <c r="Z547" s="14">
        <v>0</v>
      </c>
      <c r="AA547" s="14">
        <v>0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52.122766999999996</v>
      </c>
      <c r="AH547" s="29">
        <v>0</v>
      </c>
      <c r="AI547" s="29">
        <v>0</v>
      </c>
      <c r="AJ547" s="29">
        <v>52.122766999999996</v>
      </c>
      <c r="AK547" s="29">
        <v>0</v>
      </c>
      <c r="AL547" s="29">
        <v>0</v>
      </c>
      <c r="AM547" s="29">
        <v>0</v>
      </c>
      <c r="AN547" s="29">
        <v>0</v>
      </c>
      <c r="AO547" s="29">
        <v>0</v>
      </c>
      <c r="AP547" s="29">
        <v>0</v>
      </c>
      <c r="AQ547" s="29">
        <f t="shared" si="242"/>
        <v>0.0055520000000000005</v>
      </c>
      <c r="AR547" s="29">
        <v>0.0055520000000000005</v>
      </c>
      <c r="AS547" s="29">
        <f t="shared" si="243"/>
        <v>0</v>
      </c>
      <c r="AT547" s="29">
        <v>0</v>
      </c>
      <c r="AU547" s="29">
        <f t="shared" si="244"/>
        <v>0</v>
      </c>
      <c r="AV547" s="29"/>
      <c r="AW547" s="29">
        <v>0</v>
      </c>
      <c r="AX547" s="29">
        <f t="shared" si="245"/>
        <v>104.99083799999998</v>
      </c>
      <c r="AY547" s="29">
        <v>104.99083799999998</v>
      </c>
    </row>
    <row r="548" ht="12.75">
      <c r="F548" s="9"/>
    </row>
    <row r="549" spans="6:46" ht="12.75">
      <c r="F549" s="6"/>
      <c r="G549" s="6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</row>
    <row r="550" ht="12.75">
      <c r="F550" s="6"/>
    </row>
  </sheetData>
  <sheetProtection/>
  <mergeCells count="556">
    <mergeCell ref="A1:AY1"/>
    <mergeCell ref="AX2:AY2"/>
    <mergeCell ref="A3:D3"/>
    <mergeCell ref="E3:E4"/>
    <mergeCell ref="G3:L3"/>
    <mergeCell ref="M3:AG3"/>
    <mergeCell ref="AH3:AP3"/>
    <mergeCell ref="AQ3:AR3"/>
    <mergeCell ref="AS3:AT3"/>
    <mergeCell ref="AU3:AW3"/>
    <mergeCell ref="AX3:AY3"/>
    <mergeCell ref="A4:C4"/>
    <mergeCell ref="A5:A6"/>
    <mergeCell ref="B5:B6"/>
    <mergeCell ref="C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C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C161"/>
    <mergeCell ref="A162:C162"/>
    <mergeCell ref="A163:C163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194:C194"/>
    <mergeCell ref="A195:C195"/>
    <mergeCell ref="A196:C196"/>
    <mergeCell ref="A197:C197"/>
    <mergeCell ref="A198:C198"/>
    <mergeCell ref="A199:C199"/>
    <mergeCell ref="A200:C200"/>
    <mergeCell ref="A201:C201"/>
    <mergeCell ref="A202:C202"/>
    <mergeCell ref="A203:C203"/>
    <mergeCell ref="A204:C204"/>
    <mergeCell ref="A205:C205"/>
    <mergeCell ref="A206:C206"/>
    <mergeCell ref="A207:C207"/>
    <mergeCell ref="A208:C208"/>
    <mergeCell ref="A209:C209"/>
    <mergeCell ref="A210:C210"/>
    <mergeCell ref="A211:C211"/>
    <mergeCell ref="A212:C212"/>
    <mergeCell ref="A213:C213"/>
    <mergeCell ref="A214:C214"/>
    <mergeCell ref="A215:C215"/>
    <mergeCell ref="A216:C216"/>
    <mergeCell ref="A217:C217"/>
    <mergeCell ref="A218:C218"/>
    <mergeCell ref="A219:C219"/>
    <mergeCell ref="A220:C220"/>
    <mergeCell ref="A221:C221"/>
    <mergeCell ref="A222:C222"/>
    <mergeCell ref="A223:C223"/>
    <mergeCell ref="A224:C224"/>
    <mergeCell ref="A225:C225"/>
    <mergeCell ref="A226:C226"/>
    <mergeCell ref="A227:C227"/>
    <mergeCell ref="A228:C228"/>
    <mergeCell ref="A229:C229"/>
    <mergeCell ref="A230:C230"/>
    <mergeCell ref="A231:C231"/>
    <mergeCell ref="A232:C232"/>
    <mergeCell ref="A233:C233"/>
    <mergeCell ref="A234:C234"/>
    <mergeCell ref="A235:C235"/>
    <mergeCell ref="A236:C236"/>
    <mergeCell ref="A237:C237"/>
    <mergeCell ref="A238:C238"/>
    <mergeCell ref="A239:C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C293"/>
    <mergeCell ref="A294:C294"/>
    <mergeCell ref="A295:C295"/>
    <mergeCell ref="A296:C296"/>
    <mergeCell ref="A297:C297"/>
    <mergeCell ref="A298:C298"/>
    <mergeCell ref="A299:C299"/>
    <mergeCell ref="A300:C300"/>
    <mergeCell ref="A301:C301"/>
    <mergeCell ref="A302:C302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1:C311"/>
    <mergeCell ref="A312:C312"/>
    <mergeCell ref="A313:C31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23:C323"/>
    <mergeCell ref="A324:C324"/>
    <mergeCell ref="A325:C325"/>
    <mergeCell ref="A326:C326"/>
    <mergeCell ref="A327:C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C341"/>
    <mergeCell ref="A342:C342"/>
    <mergeCell ref="A343:C343"/>
    <mergeCell ref="A344:C344"/>
    <mergeCell ref="A345:C345"/>
    <mergeCell ref="A346:C346"/>
    <mergeCell ref="A347:C347"/>
    <mergeCell ref="A348:C348"/>
    <mergeCell ref="A349:C349"/>
    <mergeCell ref="A350:C350"/>
    <mergeCell ref="A351:C351"/>
    <mergeCell ref="A352:C352"/>
    <mergeCell ref="A353:C353"/>
    <mergeCell ref="A354:C354"/>
    <mergeCell ref="A355:C355"/>
    <mergeCell ref="A356:C356"/>
    <mergeCell ref="A357:C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73:C373"/>
    <mergeCell ref="A374:C374"/>
    <mergeCell ref="A375:C375"/>
    <mergeCell ref="A376:C376"/>
    <mergeCell ref="A377:C377"/>
    <mergeCell ref="A378:C378"/>
    <mergeCell ref="A379:C379"/>
    <mergeCell ref="A380:C380"/>
    <mergeCell ref="A381:C381"/>
    <mergeCell ref="A382:C382"/>
    <mergeCell ref="A383:C383"/>
    <mergeCell ref="A384:C384"/>
    <mergeCell ref="A385:C385"/>
    <mergeCell ref="A386:C386"/>
    <mergeCell ref="A387:C387"/>
    <mergeCell ref="A388:C388"/>
    <mergeCell ref="A389:C389"/>
    <mergeCell ref="A390:C390"/>
    <mergeCell ref="A391:C391"/>
    <mergeCell ref="A392:C392"/>
    <mergeCell ref="A393:C393"/>
    <mergeCell ref="A394:C394"/>
    <mergeCell ref="A395:C395"/>
    <mergeCell ref="A396:C396"/>
    <mergeCell ref="A397:C397"/>
    <mergeCell ref="A398:C398"/>
    <mergeCell ref="A399:C399"/>
    <mergeCell ref="A400:C400"/>
    <mergeCell ref="A401:C401"/>
    <mergeCell ref="A402:C402"/>
    <mergeCell ref="A403:C403"/>
    <mergeCell ref="A404:C404"/>
    <mergeCell ref="A405:C405"/>
    <mergeCell ref="A406:C406"/>
    <mergeCell ref="A407:C407"/>
    <mergeCell ref="A408:C408"/>
    <mergeCell ref="A409:C409"/>
    <mergeCell ref="A410:C410"/>
    <mergeCell ref="A411:C411"/>
    <mergeCell ref="A412:C412"/>
    <mergeCell ref="A413:C413"/>
    <mergeCell ref="A414:C414"/>
    <mergeCell ref="A415:C415"/>
    <mergeCell ref="A416:C416"/>
    <mergeCell ref="A417:C417"/>
    <mergeCell ref="A418:C418"/>
    <mergeCell ref="A419:C419"/>
    <mergeCell ref="A420:C420"/>
    <mergeCell ref="A421:C421"/>
    <mergeCell ref="A422:C422"/>
    <mergeCell ref="A423:C423"/>
    <mergeCell ref="A424:C424"/>
    <mergeCell ref="A425:C425"/>
    <mergeCell ref="A426:C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8:C438"/>
    <mergeCell ref="A439:C439"/>
    <mergeCell ref="A440:C440"/>
    <mergeCell ref="A441:C441"/>
    <mergeCell ref="A442:C442"/>
    <mergeCell ref="A443:C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7:C457"/>
    <mergeCell ref="A458:C458"/>
    <mergeCell ref="A459:C459"/>
    <mergeCell ref="A460:C460"/>
    <mergeCell ref="A461:C461"/>
    <mergeCell ref="A462:C462"/>
    <mergeCell ref="A463:C463"/>
    <mergeCell ref="A464:C464"/>
    <mergeCell ref="A465:C465"/>
    <mergeCell ref="A466:C466"/>
    <mergeCell ref="A467:C467"/>
    <mergeCell ref="A468:C468"/>
    <mergeCell ref="A469:C469"/>
    <mergeCell ref="A470:C470"/>
    <mergeCell ref="A471:C471"/>
    <mergeCell ref="A472:C472"/>
    <mergeCell ref="A473:C473"/>
    <mergeCell ref="A474:C474"/>
    <mergeCell ref="A475:C475"/>
    <mergeCell ref="A476:C476"/>
    <mergeCell ref="A477:C477"/>
    <mergeCell ref="A478:C478"/>
    <mergeCell ref="A479:C479"/>
    <mergeCell ref="A480:C480"/>
    <mergeCell ref="A481:C481"/>
    <mergeCell ref="A482:C482"/>
    <mergeCell ref="A483:C483"/>
    <mergeCell ref="A484:C484"/>
    <mergeCell ref="A485:C485"/>
    <mergeCell ref="A486:C486"/>
    <mergeCell ref="A487:C487"/>
    <mergeCell ref="A488:C488"/>
    <mergeCell ref="A489:C489"/>
    <mergeCell ref="A490:C490"/>
    <mergeCell ref="A491:C491"/>
    <mergeCell ref="A492:C492"/>
    <mergeCell ref="A493:C493"/>
    <mergeCell ref="A494:C494"/>
    <mergeCell ref="A495:C495"/>
    <mergeCell ref="A496:C496"/>
    <mergeCell ref="A497:C497"/>
    <mergeCell ref="A498:C498"/>
    <mergeCell ref="A499:C499"/>
    <mergeCell ref="A500:C500"/>
    <mergeCell ref="A501:C501"/>
    <mergeCell ref="A502:C502"/>
    <mergeCell ref="A503:C503"/>
    <mergeCell ref="A504:C504"/>
    <mergeCell ref="A505:C505"/>
    <mergeCell ref="A506:C506"/>
    <mergeCell ref="A507:C507"/>
    <mergeCell ref="A508:C508"/>
    <mergeCell ref="A509:C509"/>
    <mergeCell ref="A510:C510"/>
    <mergeCell ref="A511:C511"/>
    <mergeCell ref="A512:C512"/>
    <mergeCell ref="A513:C513"/>
    <mergeCell ref="A514:C514"/>
    <mergeCell ref="A515:C515"/>
    <mergeCell ref="A516:C516"/>
    <mergeCell ref="A517:C517"/>
    <mergeCell ref="A518:C518"/>
    <mergeCell ref="A519:C519"/>
    <mergeCell ref="A520:C520"/>
    <mergeCell ref="A521:C521"/>
    <mergeCell ref="A522:C522"/>
    <mergeCell ref="A523:C523"/>
    <mergeCell ref="A524:C524"/>
    <mergeCell ref="A525:C525"/>
    <mergeCell ref="A526:C526"/>
    <mergeCell ref="A527:C527"/>
    <mergeCell ref="A528:C528"/>
    <mergeCell ref="A529:C529"/>
    <mergeCell ref="A530:C530"/>
    <mergeCell ref="A542:C542"/>
    <mergeCell ref="A531:C531"/>
    <mergeCell ref="A532:C532"/>
    <mergeCell ref="A533:C533"/>
    <mergeCell ref="A534:C534"/>
    <mergeCell ref="A535:C535"/>
    <mergeCell ref="A536:C536"/>
    <mergeCell ref="A547:C547"/>
    <mergeCell ref="A537:C537"/>
    <mergeCell ref="A538:C538"/>
    <mergeCell ref="A539:C539"/>
    <mergeCell ref="A540:C540"/>
    <mergeCell ref="A543:C543"/>
    <mergeCell ref="A544:C544"/>
    <mergeCell ref="A545:C545"/>
    <mergeCell ref="A546:C546"/>
    <mergeCell ref="A541:C541"/>
  </mergeCells>
  <printOptions horizontalCentered="1"/>
  <pageMargins left="0.15748031496062992" right="0.1968503937007874" top="0.1968503937007874" bottom="0.35433070866141736" header="0.31496062992125984" footer="0.15748031496062992"/>
  <pageSetup firstPageNumber="9" useFirstPageNumber="1" horizontalDpi="600" verticalDpi="600" orientation="landscape" paperSize="8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2017-11-01T13:16:36Z</cp:lastPrinted>
  <dcterms:created xsi:type="dcterms:W3CDTF">2017-10-09T08:55:28Z</dcterms:created>
  <dcterms:modified xsi:type="dcterms:W3CDTF">2017-11-03T06:53:50Z</dcterms:modified>
  <cp:category/>
  <cp:version/>
  <cp:contentType/>
  <cp:contentStatus/>
</cp:coreProperties>
</file>