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480" windowWidth="2085" windowHeight="1185" activeTab="0"/>
  </bookViews>
  <sheets>
    <sheet name="J09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<sst xmlns="http://schemas.openxmlformats.org/spreadsheetml/2006/main" count="60" uniqueCount="58">
  <si>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预算科目</t>
  </si>
  <si>
    <t>决算数</t>
  </si>
  <si>
    <t>政府性基金收入</t>
  </si>
  <si>
    <t>单位：万元</t>
  </si>
  <si>
    <t>政府性基金支出</t>
  </si>
  <si>
    <t>政府性基金上级补助收入</t>
  </si>
  <si>
    <t>政府性基金补助下级支出</t>
  </si>
  <si>
    <t>政府性基金省补助计划单列市收入</t>
  </si>
  <si>
    <t>政府性基金计划单列市上解省支出</t>
  </si>
  <si>
    <t>政府性基金下级上解收入</t>
  </si>
  <si>
    <t>政府性基金上解上级支出</t>
  </si>
  <si>
    <t>政府性基金计划单列市上解省收入</t>
  </si>
  <si>
    <t>政府性基金省补助计划单列市支出</t>
  </si>
  <si>
    <t>政府性基金上年结余</t>
  </si>
  <si>
    <t>政府性基金调出资金</t>
  </si>
  <si>
    <t>政府性基金调入资金</t>
  </si>
  <si>
    <t>政府性基金年终结余</t>
  </si>
  <si>
    <t>收　　入　　总　　计　</t>
  </si>
  <si>
    <t>支　　出　　总　　计</t>
  </si>
  <si>
    <t>附表三：</t>
  </si>
  <si>
    <t>年初预算数</t>
  </si>
  <si>
    <t xml:space="preserve">    散装水泥专项资金收入</t>
  </si>
  <si>
    <t xml:space="preserve">    文化事业建设费收入</t>
  </si>
  <si>
    <t xml:space="preserve">    育林基金收入</t>
  </si>
  <si>
    <t xml:space="preserve">    地方水利建设基金收入</t>
  </si>
  <si>
    <t xml:space="preserve">    残疾人就业保障金收入</t>
  </si>
  <si>
    <t xml:space="preserve">    政府住房基金收入</t>
  </si>
  <si>
    <t xml:space="preserve">    城市公用事业附加收入</t>
  </si>
  <si>
    <t xml:space="preserve">    国有土地使用权出让金收入</t>
  </si>
  <si>
    <t xml:space="preserve">    国有土地收益基金收入</t>
  </si>
  <si>
    <t xml:space="preserve">    农业土地开发资金收入</t>
  </si>
  <si>
    <t xml:space="preserve">    彩票公益金收入</t>
  </si>
  <si>
    <t xml:space="preserve">    城市基础设施配套费收入</t>
  </si>
  <si>
    <t xml:space="preserve">    船舶港务费</t>
  </si>
  <si>
    <t xml:space="preserve">    其他政府性基金收入</t>
  </si>
  <si>
    <t xml:space="preserve">    一般公共服务</t>
  </si>
  <si>
    <t xml:space="preserve">    教育</t>
  </si>
  <si>
    <t xml:space="preserve">    文化体育与传媒</t>
  </si>
  <si>
    <t xml:space="preserve">    社会保障和就业</t>
  </si>
  <si>
    <t xml:space="preserve">    城乡社区事务</t>
  </si>
  <si>
    <t xml:space="preserve">    农林水事务</t>
  </si>
  <si>
    <t xml:space="preserve">    交通运输</t>
  </si>
  <si>
    <t xml:space="preserve">    粮油物资储备及金融监管等事务</t>
  </si>
  <si>
    <t xml:space="preserve">    其中:政府性基金地震灾后恢复重建补助收入</t>
  </si>
  <si>
    <t xml:space="preserve">    2.预算外调入</t>
  </si>
  <si>
    <t xml:space="preserve">    3.其他调入</t>
  </si>
  <si>
    <t xml:space="preserve">    其中：结转下年支出</t>
  </si>
  <si>
    <t xml:space="preserve">          净结余</t>
  </si>
  <si>
    <t xml:space="preserve">    其中:政府性基金地震灾后恢复重建补助支出</t>
  </si>
  <si>
    <t xml:space="preserve">    地方教育附加收入</t>
  </si>
  <si>
    <t xml:space="preserve">    港口建设费收入</t>
  </si>
  <si>
    <t xml:space="preserve">    资源勘探电力信息等事务</t>
  </si>
  <si>
    <t xml:space="preserve">    1.公共财政预算调入</t>
  </si>
  <si>
    <t xml:space="preserve">    其他支出</t>
  </si>
  <si>
    <t>2014年度市级政府性基金收支决算总表</t>
  </si>
  <si>
    <t>决算数</t>
  </si>
  <si>
    <t>决算数占年初预算数的%</t>
  </si>
  <si>
    <t>决算数占年初预算数的%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</si>
</sst>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"/>
    <numFmt numFmtId="181" formatCode="0_ "/>
    <numFmt numFmtId="182" formatCode="0.0%"/>
  </numFmts>
  <fonts count="8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0" fontId="4" fillId="2" borderId="2" xfId="0" applyNumberFormat="1" applyFont="1" applyFill="1" applyBorder="1" applyAlignment="1" applyProtection="1">
      <alignment horizontal="right" vertical="center"/>
      <protection/>
    </xf>
    <xf numFmtId="0" fontId="4" fillId="2" borderId="1" xfId="0" applyNumberFormat="1" applyFont="1" applyFill="1" applyBorder="1" applyAlignment="1" applyProtection="1">
      <alignment horizontal="right" vertical="center"/>
      <protection/>
    </xf>
    <xf numFmtId="0" fontId="4" fillId="2" borderId="2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 applyProtection="1">
      <alignment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left" vertical="center"/>
      <protection/>
    </xf>
    <xf numFmtId="182" fontId="4" fillId="2" borderId="1" xfId="0" applyNumberFormat="1" applyFont="1" applyFill="1" applyBorder="1" applyAlignment="1" applyProtection="1">
      <alignment horizontal="righ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0" fontId="4" fillId="2" borderId="2" xfId="0" applyNumberFormat="1" applyFont="1" applyFill="1" applyBorder="1" applyAlignment="1" applyProtection="1">
      <alignment vertical="center"/>
      <protection/>
    </xf>
    <xf numFmtId="3" fontId="4" fillId="3" borderId="1" xfId="0" applyNumberFormat="1" applyFont="1" applyFill="1" applyBorder="1" applyAlignment="1" applyProtection="1">
      <alignment horizontal="right" vertical="center"/>
      <protection/>
    </xf>
    <xf numFmtId="0" fontId="4" fillId="2" borderId="4" xfId="0" applyNumberFormat="1" applyFont="1" applyFill="1" applyBorder="1" applyAlignment="1" applyProtection="1">
      <alignment vertical="center"/>
      <protection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0" fontId="4" fillId="2" borderId="1" xfId="0" applyNumberFormat="1" applyFont="1" applyFill="1" applyBorder="1" applyAlignment="1" applyProtection="1">
      <alignment vertical="center"/>
      <protection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tabSelected="1" workbookViewId="0" topLeftCell="A1">
      <selection activeCell="D4" sqref="D4"/>
    </sheetView>
  </sheetViews>
  <sheetFormatPr defaultColWidth="9.125" defaultRowHeight="14.25"/>
  <cols>
    <col min="1" max="1" width="37.00390625" style="0" customWidth="1"/>
    <col min="2" max="2" width="14.00390625" style="0" customWidth="1"/>
    <col min="3" max="3" width="14.625" style="0" customWidth="1"/>
    <col min="4" max="4" width="15.375" style="0" customWidth="1"/>
    <col min="5" max="5" width="37.00390625" style="0" customWidth="1"/>
    <col min="6" max="7" width="15.125" style="0" customWidth="1"/>
    <col min="8" max="8" width="14.625" style="0" customWidth="1"/>
  </cols>
  <sheetData>
    <row r="1" ht="14.25">
      <c r="A1" t="s">
        <v>19</v>
      </c>
    </row>
    <row r="2" spans="1:8" ht="25.5" customHeight="1">
      <c r="A2" s="20" t="s">
        <v>54</v>
      </c>
      <c r="B2" s="20"/>
      <c r="C2" s="20"/>
      <c r="D2" s="20"/>
      <c r="E2" s="20"/>
      <c r="F2" s="20"/>
      <c r="G2" s="20"/>
      <c r="H2" s="20"/>
    </row>
    <row r="3" spans="1:8" ht="16.5" customHeight="1">
      <c r="A3" s="21" t="s">
        <v>3</v>
      </c>
      <c r="B3" s="21"/>
      <c r="C3" s="21"/>
      <c r="D3" s="21"/>
      <c r="E3" s="21"/>
      <c r="F3" s="21"/>
      <c r="G3" s="21"/>
      <c r="H3" s="21"/>
    </row>
    <row r="4" spans="1:8" ht="28.5" customHeight="1">
      <c r="A4" s="6" t="s">
        <v>0</v>
      </c>
      <c r="B4" s="7" t="s">
        <v>20</v>
      </c>
      <c r="C4" s="7" t="s">
        <v>55</v>
      </c>
      <c r="D4" s="8" t="s">
        <v>57</v>
      </c>
      <c r="E4" s="6" t="s">
        <v>0</v>
      </c>
      <c r="F4" s="7" t="s">
        <v>20</v>
      </c>
      <c r="G4" s="7" t="s">
        <v>1</v>
      </c>
      <c r="H4" s="8" t="s">
        <v>56</v>
      </c>
    </row>
    <row r="5" spans="1:8" ht="16.5" customHeight="1">
      <c r="A5" s="9" t="s">
        <v>2</v>
      </c>
      <c r="B5" s="2">
        <f>SUM(B6:B21)</f>
        <v>37903</v>
      </c>
      <c r="C5" s="2">
        <f>SUM(C6:C21)</f>
        <v>57424</v>
      </c>
      <c r="D5" s="10">
        <f>SUM(C5/B5)</f>
        <v>1.515025195894784</v>
      </c>
      <c r="E5" s="19" t="s">
        <v>4</v>
      </c>
      <c r="F5" s="3">
        <f>SUM(F6:F21)</f>
        <v>42898</v>
      </c>
      <c r="G5" s="3">
        <f>SUM(G6:G21)</f>
        <v>46465</v>
      </c>
      <c r="H5" s="10">
        <f>SUM(G5/F5)</f>
        <v>1.0831507296377454</v>
      </c>
    </row>
    <row r="6" spans="1:8" ht="16.5" customHeight="1">
      <c r="A6" s="9" t="s">
        <v>21</v>
      </c>
      <c r="B6" s="2">
        <v>20</v>
      </c>
      <c r="C6" s="1">
        <v>9</v>
      </c>
      <c r="D6" s="10">
        <f aca="true" t="shared" si="0" ref="D6:D32">SUM(C6/B6)</f>
        <v>0.45</v>
      </c>
      <c r="E6" s="11" t="s">
        <v>35</v>
      </c>
      <c r="F6" s="3"/>
      <c r="G6" s="1"/>
      <c r="H6" s="10"/>
    </row>
    <row r="7" spans="1:8" ht="16.5" customHeight="1">
      <c r="A7" s="9" t="s">
        <v>22</v>
      </c>
      <c r="B7" s="2">
        <v>32</v>
      </c>
      <c r="C7" s="1">
        <v>117</v>
      </c>
      <c r="D7" s="10">
        <f t="shared" si="0"/>
        <v>3.65625</v>
      </c>
      <c r="E7" s="11" t="s">
        <v>36</v>
      </c>
      <c r="F7" s="3">
        <v>3350</v>
      </c>
      <c r="G7" s="1">
        <v>466</v>
      </c>
      <c r="H7" s="10">
        <f aca="true" t="shared" si="1" ref="H7:H14">SUM(G7/F7)</f>
        <v>0.1391044776119403</v>
      </c>
    </row>
    <row r="8" spans="1:8" ht="16.5" customHeight="1">
      <c r="A8" s="9" t="s">
        <v>23</v>
      </c>
      <c r="B8" s="2"/>
      <c r="C8" s="1"/>
      <c r="D8" s="10"/>
      <c r="E8" s="11" t="s">
        <v>37</v>
      </c>
      <c r="F8" s="3">
        <v>25</v>
      </c>
      <c r="G8" s="1">
        <v>50</v>
      </c>
      <c r="H8" s="10">
        <f t="shared" si="1"/>
        <v>2</v>
      </c>
    </row>
    <row r="9" spans="1:8" ht="16.5" customHeight="1">
      <c r="A9" s="9" t="s">
        <v>24</v>
      </c>
      <c r="B9" s="2"/>
      <c r="C9" s="1"/>
      <c r="D9" s="10"/>
      <c r="E9" s="11" t="s">
        <v>38</v>
      </c>
      <c r="F9" s="3">
        <v>200</v>
      </c>
      <c r="G9" s="1">
        <v>167</v>
      </c>
      <c r="H9" s="10">
        <f t="shared" si="1"/>
        <v>0.835</v>
      </c>
    </row>
    <row r="10" spans="1:8" ht="16.5" customHeight="1">
      <c r="A10" s="9" t="s">
        <v>25</v>
      </c>
      <c r="B10" s="2">
        <v>270</v>
      </c>
      <c r="C10" s="1">
        <v>252</v>
      </c>
      <c r="D10" s="10">
        <f t="shared" si="0"/>
        <v>0.9333333333333333</v>
      </c>
      <c r="E10" s="11" t="s">
        <v>39</v>
      </c>
      <c r="F10" s="3">
        <v>33404</v>
      </c>
      <c r="G10" s="1">
        <v>43638</v>
      </c>
      <c r="H10" s="10">
        <f t="shared" si="1"/>
        <v>1.3063704945515506</v>
      </c>
    </row>
    <row r="11" spans="1:8" ht="16.5" customHeight="1">
      <c r="A11" s="9" t="s">
        <v>26</v>
      </c>
      <c r="B11" s="2">
        <v>72</v>
      </c>
      <c r="C11" s="1">
        <v>329</v>
      </c>
      <c r="D11" s="10">
        <f t="shared" si="0"/>
        <v>4.569444444444445</v>
      </c>
      <c r="E11" s="11" t="s">
        <v>40</v>
      </c>
      <c r="F11" s="3">
        <v>8</v>
      </c>
      <c r="G11" s="1">
        <v>35</v>
      </c>
      <c r="H11" s="10">
        <f t="shared" si="1"/>
        <v>4.375</v>
      </c>
    </row>
    <row r="12" spans="1:8" ht="16.5" customHeight="1">
      <c r="A12" s="9" t="s">
        <v>27</v>
      </c>
      <c r="B12" s="2">
        <v>1600</v>
      </c>
      <c r="C12" s="1">
        <v>1352</v>
      </c>
      <c r="D12" s="10">
        <f t="shared" si="0"/>
        <v>0.845</v>
      </c>
      <c r="E12" s="11" t="s">
        <v>41</v>
      </c>
      <c r="F12" s="3">
        <v>120</v>
      </c>
      <c r="G12" s="1">
        <v>87</v>
      </c>
      <c r="H12" s="10">
        <f t="shared" si="1"/>
        <v>0.725</v>
      </c>
    </row>
    <row r="13" spans="1:8" ht="16.5" customHeight="1">
      <c r="A13" s="9" t="s">
        <v>28</v>
      </c>
      <c r="B13" s="2">
        <v>27231</v>
      </c>
      <c r="C13" s="1">
        <v>47306</v>
      </c>
      <c r="D13" s="10">
        <f t="shared" si="0"/>
        <v>1.7372112665711872</v>
      </c>
      <c r="E13" s="11" t="s">
        <v>51</v>
      </c>
      <c r="F13" s="3">
        <v>50</v>
      </c>
      <c r="G13" s="1">
        <v>149</v>
      </c>
      <c r="H13" s="10">
        <f t="shared" si="1"/>
        <v>2.98</v>
      </c>
    </row>
    <row r="14" spans="1:8" ht="16.5" customHeight="1">
      <c r="A14" s="9" t="s">
        <v>29</v>
      </c>
      <c r="B14" s="2">
        <v>62</v>
      </c>
      <c r="C14" s="1"/>
      <c r="D14" s="10">
        <f t="shared" si="0"/>
        <v>0</v>
      </c>
      <c r="E14" s="11" t="s">
        <v>42</v>
      </c>
      <c r="F14" s="3">
        <v>5741</v>
      </c>
      <c r="G14" s="1"/>
      <c r="H14" s="10">
        <f t="shared" si="1"/>
        <v>0</v>
      </c>
    </row>
    <row r="15" spans="1:8" ht="16.5" customHeight="1">
      <c r="A15" s="9" t="s">
        <v>30</v>
      </c>
      <c r="B15" s="2">
        <v>411</v>
      </c>
      <c r="C15" s="1">
        <v>1285</v>
      </c>
      <c r="D15" s="10">
        <f t="shared" si="0"/>
        <v>3.1265206812652067</v>
      </c>
      <c r="E15" s="11" t="s">
        <v>53</v>
      </c>
      <c r="F15" s="3"/>
      <c r="G15" s="1">
        <v>1873</v>
      </c>
      <c r="H15" s="10"/>
    </row>
    <row r="16" spans="1:8" ht="16.5" customHeight="1">
      <c r="A16" s="9" t="s">
        <v>31</v>
      </c>
      <c r="B16" s="2">
        <v>4575</v>
      </c>
      <c r="C16" s="1">
        <v>4688</v>
      </c>
      <c r="D16" s="10">
        <f t="shared" si="0"/>
        <v>1.0246994535519125</v>
      </c>
      <c r="E16" s="11"/>
      <c r="F16" s="3"/>
      <c r="G16" s="1"/>
      <c r="H16" s="10"/>
    </row>
    <row r="17" spans="1:8" ht="16.5" customHeight="1">
      <c r="A17" s="9" t="s">
        <v>32</v>
      </c>
      <c r="B17" s="2">
        <v>1600</v>
      </c>
      <c r="C17" s="1">
        <v>800</v>
      </c>
      <c r="D17" s="10">
        <f t="shared" si="0"/>
        <v>0.5</v>
      </c>
      <c r="E17" s="11"/>
      <c r="F17" s="3"/>
      <c r="G17" s="1"/>
      <c r="H17" s="10"/>
    </row>
    <row r="18" spans="1:8" ht="16.5" customHeight="1">
      <c r="A18" s="9" t="s">
        <v>33</v>
      </c>
      <c r="B18" s="2"/>
      <c r="C18" s="1"/>
      <c r="D18" s="10"/>
      <c r="E18" s="11"/>
      <c r="F18" s="3"/>
      <c r="G18" s="1"/>
      <c r="H18" s="10"/>
    </row>
    <row r="19" spans="1:8" ht="16.5" customHeight="1">
      <c r="A19" s="9" t="s">
        <v>49</v>
      </c>
      <c r="B19" s="2">
        <v>550</v>
      </c>
      <c r="C19" s="1">
        <v>706</v>
      </c>
      <c r="D19" s="10">
        <f t="shared" si="0"/>
        <v>1.2836363636363637</v>
      </c>
      <c r="E19" s="11"/>
      <c r="F19" s="3"/>
      <c r="G19" s="1"/>
      <c r="H19" s="10"/>
    </row>
    <row r="20" spans="1:8" ht="16.5" customHeight="1">
      <c r="A20" s="9" t="s">
        <v>50</v>
      </c>
      <c r="B20" s="2">
        <v>80</v>
      </c>
      <c r="C20" s="1">
        <v>180</v>
      </c>
      <c r="D20" s="10">
        <f t="shared" si="0"/>
        <v>2.25</v>
      </c>
      <c r="E20" s="11"/>
      <c r="F20" s="3"/>
      <c r="G20" s="1"/>
      <c r="H20" s="10"/>
    </row>
    <row r="21" spans="1:8" ht="16.5" customHeight="1">
      <c r="A21" s="9" t="s">
        <v>34</v>
      </c>
      <c r="B21" s="2">
        <v>1400</v>
      </c>
      <c r="C21" s="1">
        <v>400</v>
      </c>
      <c r="D21" s="10">
        <f t="shared" si="0"/>
        <v>0.2857142857142857</v>
      </c>
      <c r="E21" s="11"/>
      <c r="F21" s="3"/>
      <c r="G21" s="1"/>
      <c r="H21" s="10"/>
    </row>
    <row r="22" spans="1:8" ht="16.5" customHeight="1">
      <c r="A22" s="12" t="s">
        <v>5</v>
      </c>
      <c r="B22" s="4"/>
      <c r="C22" s="13">
        <v>18130</v>
      </c>
      <c r="D22" s="10"/>
      <c r="E22" s="14" t="s">
        <v>6</v>
      </c>
      <c r="F22" s="5">
        <v>6420</v>
      </c>
      <c r="G22" s="13">
        <v>19296</v>
      </c>
      <c r="H22" s="10">
        <f>SUM(G22/F22)</f>
        <v>3.005607476635514</v>
      </c>
    </row>
    <row r="23" spans="1:8" ht="16.5" customHeight="1">
      <c r="A23" s="12" t="s">
        <v>43</v>
      </c>
      <c r="B23" s="4"/>
      <c r="C23" s="13"/>
      <c r="D23" s="10"/>
      <c r="E23" s="14" t="s">
        <v>48</v>
      </c>
      <c r="F23" s="5"/>
      <c r="G23" s="13">
        <v>0</v>
      </c>
      <c r="H23" s="10"/>
    </row>
    <row r="24" spans="1:8" ht="16.5" customHeight="1">
      <c r="A24" s="12" t="s">
        <v>7</v>
      </c>
      <c r="B24" s="4"/>
      <c r="C24" s="5"/>
      <c r="D24" s="10"/>
      <c r="E24" s="14" t="s">
        <v>8</v>
      </c>
      <c r="F24" s="4"/>
      <c r="G24" s="5">
        <v>1985</v>
      </c>
      <c r="H24" s="10"/>
    </row>
    <row r="25" spans="1:8" ht="16.5" customHeight="1">
      <c r="A25" s="12" t="s">
        <v>9</v>
      </c>
      <c r="B25" s="4"/>
      <c r="C25" s="5">
        <v>382</v>
      </c>
      <c r="D25" s="10"/>
      <c r="E25" s="14" t="s">
        <v>10</v>
      </c>
      <c r="F25" s="4"/>
      <c r="G25" s="5"/>
      <c r="H25" s="10"/>
    </row>
    <row r="26" spans="1:8" ht="16.5" customHeight="1">
      <c r="A26" s="12" t="s">
        <v>11</v>
      </c>
      <c r="B26" s="4"/>
      <c r="C26" s="5"/>
      <c r="D26" s="10"/>
      <c r="E26" s="14" t="s">
        <v>12</v>
      </c>
      <c r="F26" s="4"/>
      <c r="G26" s="5"/>
      <c r="H26" s="10"/>
    </row>
    <row r="27" spans="1:8" ht="16.5" customHeight="1">
      <c r="A27" s="12" t="s">
        <v>13</v>
      </c>
      <c r="B27" s="4">
        <v>11962</v>
      </c>
      <c r="C27" s="15">
        <v>29084</v>
      </c>
      <c r="D27" s="10">
        <f t="shared" si="0"/>
        <v>2.4313659923089785</v>
      </c>
      <c r="E27" s="14" t="s">
        <v>14</v>
      </c>
      <c r="F27" s="4"/>
      <c r="G27" s="5">
        <v>2096</v>
      </c>
      <c r="H27" s="10"/>
    </row>
    <row r="28" spans="1:8" ht="16.5" customHeight="1">
      <c r="A28" s="12" t="s">
        <v>15</v>
      </c>
      <c r="B28" s="4"/>
      <c r="C28" s="15">
        <f>SUM(C29:C31)</f>
        <v>0</v>
      </c>
      <c r="D28" s="10"/>
      <c r="E28" s="14" t="s">
        <v>16</v>
      </c>
      <c r="F28" s="15">
        <v>547</v>
      </c>
      <c r="G28" s="15">
        <f>SUM(G29:G30)</f>
        <v>35178</v>
      </c>
      <c r="H28" s="10">
        <f>SUM(G28/F28)</f>
        <v>64.31078610603291</v>
      </c>
    </row>
    <row r="29" spans="1:8" ht="17.25" customHeight="1">
      <c r="A29" s="12" t="s">
        <v>52</v>
      </c>
      <c r="B29" s="4"/>
      <c r="C29" s="1"/>
      <c r="D29" s="10"/>
      <c r="E29" s="14" t="s">
        <v>46</v>
      </c>
      <c r="F29" s="5"/>
      <c r="G29" s="1">
        <v>31832</v>
      </c>
      <c r="H29" s="10"/>
    </row>
    <row r="30" spans="1:8" ht="16.5" customHeight="1">
      <c r="A30" s="12" t="s">
        <v>44</v>
      </c>
      <c r="B30" s="4"/>
      <c r="C30" s="1">
        <v>0</v>
      </c>
      <c r="D30" s="10"/>
      <c r="E30" s="14" t="s">
        <v>47</v>
      </c>
      <c r="F30" s="5">
        <v>547</v>
      </c>
      <c r="G30" s="1">
        <v>3346</v>
      </c>
      <c r="H30" s="10">
        <f>SUM(G30/F30)</f>
        <v>6.1170018281535645</v>
      </c>
    </row>
    <row r="31" spans="1:8" ht="16.5" customHeight="1">
      <c r="A31" s="12" t="s">
        <v>45</v>
      </c>
      <c r="B31" s="4"/>
      <c r="C31" s="1">
        <v>0</v>
      </c>
      <c r="D31" s="10"/>
      <c r="E31" s="14"/>
      <c r="F31" s="16"/>
      <c r="G31" s="15"/>
      <c r="H31" s="10"/>
    </row>
    <row r="32" spans="1:8" ht="16.5" customHeight="1">
      <c r="A32" s="17" t="s">
        <v>17</v>
      </c>
      <c r="B32" s="15">
        <f>SUM(B5,B22,B24:B28)</f>
        <v>49865</v>
      </c>
      <c r="C32" s="15">
        <f>SUM(C5,C22,C24:C28)</f>
        <v>105020</v>
      </c>
      <c r="D32" s="10">
        <f t="shared" si="0"/>
        <v>2.1060864333700993</v>
      </c>
      <c r="E32" s="18" t="s">
        <v>18</v>
      </c>
      <c r="F32" s="15">
        <f>SUM(F5,F22,F24:F28)</f>
        <v>49865</v>
      </c>
      <c r="G32" s="15">
        <f>SUM(G5,G22,G24:G28)</f>
        <v>105020</v>
      </c>
      <c r="H32" s="10">
        <f>SUM(G32/F32)</f>
        <v>2.1060864333700993</v>
      </c>
    </row>
  </sheetData>
  <mergeCells count="2">
    <mergeCell ref="A2:H2"/>
    <mergeCell ref="A3:H3"/>
  </mergeCells>
  <printOptions gridLines="1" horizontalCentered="1" verticalCentered="1"/>
  <pageMargins left="0.29" right="0.23" top="0.17" bottom="0.17" header="0.4" footer="0.44"/>
  <pageSetup blackAndWhite="1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2015-10-13T03:07:10Z</cp:lastPrinted>
  <dcterms:modified xsi:type="dcterms:W3CDTF">2015-10-13T03:07:13Z</dcterms:modified>
  <cp:category/>
  <cp:version/>
  <cp:contentType/>
  <cp:contentStatus/>
</cp:coreProperties>
</file>