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表1" sheetId="1" r:id="rId1"/>
  </sheets>
  <definedNames>
    <definedName name="_xlnm.Print_Titles" localSheetId="0">'表1'!$4:$5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<sst xmlns="http://schemas.openxmlformats.org/spreadsheetml/2006/main" count="116" uniqueCount="114">
  <si>
    <t>二、非税收入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</si>
  <si>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</si>
  <si>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补助下级支出</t>
  </si>
  <si>
    <t>转移性收入</t>
  </si>
  <si>
    <t>转移性支出</t>
  </si>
  <si>
    <t xml:space="preserve">       所得税基数返还收入</t>
  </si>
  <si>
    <t xml:space="preserve">       民族地区转移支付补助收入</t>
  </si>
  <si>
    <t xml:space="preserve">       农村义务教育补助收入</t>
  </si>
  <si>
    <t xml:space="preserve">       农村税费改革补助收入</t>
  </si>
  <si>
    <t xml:space="preserve">       结算补助收入</t>
  </si>
  <si>
    <t xml:space="preserve">       其他财力性转移支付收入</t>
  </si>
  <si>
    <t xml:space="preserve">       所得税基数返还支出</t>
  </si>
  <si>
    <t xml:space="preserve">       一般性转移支付补助支出</t>
  </si>
  <si>
    <t xml:space="preserve">       民族地区转移支付补助支出</t>
  </si>
  <si>
    <t xml:space="preserve">       调整工资转移支付补助支出</t>
  </si>
  <si>
    <t xml:space="preserve">       农村义务教育补助支出</t>
  </si>
  <si>
    <t xml:space="preserve">       农村税费改革补助支出</t>
  </si>
  <si>
    <t xml:space="preserve">       结算补助支出</t>
  </si>
  <si>
    <t xml:space="preserve">       其他财力性转移支付支出</t>
  </si>
  <si>
    <t>收入合计</t>
  </si>
  <si>
    <t>支出合计</t>
  </si>
  <si>
    <t xml:space="preserve">       体制补助收入</t>
  </si>
  <si>
    <t xml:space="preserve">   年终结余</t>
  </si>
  <si>
    <t xml:space="preserve">       其他税收返还收入</t>
  </si>
  <si>
    <t>收入总计</t>
  </si>
  <si>
    <t>支出总计</t>
  </si>
  <si>
    <r>
      <t xml:space="preserve">       </t>
    </r>
    <r>
      <rPr>
        <sz val="11"/>
        <rFont val="宋体"/>
        <family val="0"/>
      </rPr>
      <t>车船税</t>
    </r>
  </si>
  <si>
    <t>调整增加数</t>
  </si>
  <si>
    <t>一、一般公共服务</t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</si>
  <si>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</si>
  <si>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</si>
  <si>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船舶吨税</t>
    </r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</si>
  <si>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</si>
  <si>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</si>
  <si>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</si>
  <si>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</si>
  <si>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</si>
  <si>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</si>
  <si>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</si>
  <si>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</si>
  <si>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</si>
  <si>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</si>
  <si>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</si>
  <si>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</si>
  <si>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</si>
  <si>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十三、交通运输</t>
  </si>
  <si>
    <t xml:space="preserve">       专项上解支出</t>
  </si>
  <si>
    <t xml:space="preserve">       专项补助支出</t>
  </si>
  <si>
    <t xml:space="preserve">   调出资金</t>
  </si>
  <si>
    <t>上年结余收入</t>
  </si>
  <si>
    <r>
      <t xml:space="preserve">              </t>
    </r>
    <r>
      <rPr>
        <sz val="11"/>
        <rFont val="宋体"/>
        <family val="0"/>
      </rPr>
      <t>净结余</t>
    </r>
  </si>
  <si>
    <t>说明：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</si>
  <si>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</si>
  <si>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</si>
  <si>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</si>
  <si>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年初预算数</t>
  </si>
  <si>
    <t>调整后预算数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</si>
  <si>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</si>
  <si>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调整增加数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</si>
  <si>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</si>
  <si>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</si>
  <si>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</si>
  <si>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</si>
  <si>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企业所得税退税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</si>
  <si>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</si>
  <si>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固定资产投资方向调节税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</si>
  <si>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</si>
  <si>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</si>
  <si>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</si>
  <si>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</si>
  <si>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车辆购置税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</si>
  <si>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</si>
  <si>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</si>
  <si>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</si>
  <si>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</si>
  <si>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</si>
  <si>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</si>
  <si>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</si>
  <si>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>三、贷款转贷回收本金收入</t>
  </si>
  <si>
    <t>上级补助收入</t>
  </si>
  <si>
    <t>上解上级支出</t>
  </si>
  <si>
    <t xml:space="preserve">       增值税和消费税税收返还收入 </t>
  </si>
  <si>
    <t xml:space="preserve">    体制上解支出</t>
  </si>
  <si>
    <t xml:space="preserve">       出口退税专项上解支出</t>
  </si>
  <si>
    <t xml:space="preserve">       一般性转移支付补助收入</t>
  </si>
  <si>
    <t xml:space="preserve">       增值税和消费税税收返还支出</t>
  </si>
  <si>
    <t xml:space="preserve">       调整工资转移支付补助收入</t>
  </si>
  <si>
    <t xml:space="preserve">       其他税收返还支出</t>
  </si>
  <si>
    <t xml:space="preserve">       体制补助支出</t>
  </si>
  <si>
    <t xml:space="preserve">       缓解县乡困难转移支付补助收入</t>
  </si>
  <si>
    <t xml:space="preserve">       专项补助收入</t>
  </si>
  <si>
    <t>下级上解收入</t>
  </si>
  <si>
    <t xml:space="preserve">       缓解县乡困难转移支付补助支出</t>
  </si>
  <si>
    <t xml:space="preserve">       结转</t>
  </si>
  <si>
    <t xml:space="preserve">    体制上解收入</t>
  </si>
  <si>
    <t xml:space="preserve">       出口退税专项上解收入</t>
  </si>
  <si>
    <t xml:space="preserve">       专项上解收入</t>
  </si>
  <si>
    <t xml:space="preserve">    净结余</t>
  </si>
  <si>
    <t>调入资金</t>
  </si>
  <si>
    <t>十二、农林水事物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</si>
  <si>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</si>
  <si>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</si>
  <si>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</si>
  <si>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</si>
  <si>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</si>
  <si>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十九、其他支出</t>
  </si>
  <si>
    <t>调入预算稳定调节基金</t>
  </si>
  <si>
    <t xml:space="preserve">  （一）预算收入变动项目如下（共53661万元）：主要是2015年地方政府债券转贷收入增加54422万元，收回的结余结转资金增加14428万元，调入预算稳定调节基金增加7499万元，已在偿债准备金垫付的债券置换收入增加6623万元，上级补助收入增加2589万元；非税收入减少9900万元，税收收入减少2000万元，调入资金减少20000万元。</t>
  </si>
  <si>
    <t>地方政府债券转贷收入--置换债券</t>
  </si>
  <si>
    <t>地方政府债券转贷收入--一般债券</t>
  </si>
  <si>
    <t xml:space="preserve">    上年结转（已收回盘活）</t>
  </si>
  <si>
    <t>附件一</t>
  </si>
  <si>
    <t>2015年汕尾市市级一般公共预算调整情况表</t>
  </si>
  <si>
    <t xml:space="preserve">  （二）预算支出变动项目如下（共53661万元）：主要是增支地方政府债券转贷支出54422万元（其中市级保障性安居工程1901万元；工业大道西段综合市政改造项目17500万元；市区红海西路改造工程8000万元；市区文德路北段等七条“断头路”市政改造工程7621万元；汕尾大道市区埔边至罗马广场升级改造工程9000万元；市体育中心一期工程3000万元；汕尾民间艺术馆建设项目2000万元；市档案馆建设项目1000万元；2015年水利重点项目前期费用1000万元；深汕高速公路长沙湾互通立交改造工程900万元；汕尾特勤消防站建设项目700万元；其他市政公共设施建设资金1800万元），国家政策性调资增支1486万元，减少偿债准备金支出2247万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</si>
</sst>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[Red]0"/>
    <numFmt numFmtId="178" formatCode="0.0;[Red]0.0"/>
    <numFmt numFmtId="179" formatCode="0_ "/>
    <numFmt numFmtId="180" formatCode="0.00_ "/>
  </numFmts>
  <fonts count="16"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b/>
      <sz val="20"/>
      <name val="黑体"/>
      <family val="0"/>
    </font>
    <font>
      <sz val="14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" fontId="6" fillId="0" borderId="2" xfId="0" applyNumberFormat="1" applyFont="1" applyBorder="1" applyAlignment="1" applyProtection="1">
      <alignment horizontal="left" indent="1"/>
      <protection locked="0"/>
    </xf>
    <xf numFmtId="0" fontId="6" fillId="0" borderId="2" xfId="0" applyNumberFormat="1" applyFont="1" applyBorder="1" applyAlignment="1" applyProtection="1">
      <alignment/>
      <protection locked="0"/>
    </xf>
    <xf numFmtId="0" fontId="6" fillId="0" borderId="2" xfId="0" applyFont="1" applyBorder="1" applyAlignment="1">
      <alignment horizontal="left" indent="1"/>
    </xf>
    <xf numFmtId="1" fontId="6" fillId="0" borderId="2" xfId="0" applyNumberFormat="1" applyFont="1" applyBorder="1" applyAlignment="1" applyProtection="1">
      <alignment/>
      <protection locked="0"/>
    </xf>
    <xf numFmtId="1" fontId="9" fillId="0" borderId="2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1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77" fontId="0" fillId="0" borderId="2" xfId="0" applyNumberForma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79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tabSelected="1" workbookViewId="0" topLeftCell="A39">
      <selection activeCell="H53" sqref="H53"/>
    </sheetView>
  </sheetViews>
  <sheetFormatPr defaultColWidth="9.00390625" defaultRowHeight="14.25"/>
  <cols>
    <col min="1" max="1" width="34.75390625" style="0" customWidth="1"/>
    <col min="2" max="2" width="11.75390625" style="0" customWidth="1"/>
    <col min="3" max="3" width="11.00390625" style="0" customWidth="1"/>
    <col min="4" max="4" width="14.25390625" style="0" customWidth="1"/>
    <col min="5" max="5" width="34.375" style="0" customWidth="1"/>
    <col min="6" max="6" width="12.25390625" style="0" customWidth="1"/>
    <col min="7" max="7" width="11.25390625" style="0" customWidth="1"/>
    <col min="8" max="8" width="13.625" style="0" customWidth="1"/>
  </cols>
  <sheetData>
    <row r="1" spans="1:8" ht="15" customHeight="1">
      <c r="A1" t="s">
        <v>111</v>
      </c>
      <c r="H1" s="10"/>
    </row>
    <row r="2" spans="1:8" s="11" customFormat="1" ht="21.75" customHeight="1">
      <c r="A2" s="29" t="s">
        <v>112</v>
      </c>
      <c r="B2" s="29"/>
      <c r="C2" s="29"/>
      <c r="D2" s="29"/>
      <c r="E2" s="29"/>
      <c r="F2" s="29"/>
      <c r="G2" s="29"/>
      <c r="H2" s="29"/>
    </row>
    <row r="3" spans="1:8" ht="15" customHeight="1">
      <c r="A3" s="11"/>
      <c r="H3" s="10" t="s">
        <v>52</v>
      </c>
    </row>
    <row r="4" spans="1:8" ht="20.25" customHeight="1">
      <c r="A4" s="26" t="s">
        <v>53</v>
      </c>
      <c r="B4" s="27"/>
      <c r="C4" s="27"/>
      <c r="D4" s="28"/>
      <c r="E4" s="26" t="s">
        <v>54</v>
      </c>
      <c r="F4" s="27"/>
      <c r="G4" s="27"/>
      <c r="H4" s="28"/>
    </row>
    <row r="5" spans="1:8" ht="18" customHeight="1">
      <c r="A5" s="1" t="s">
        <v>1</v>
      </c>
      <c r="B5" s="1" t="s">
        <v>55</v>
      </c>
      <c r="C5" s="1" t="s">
        <v>27</v>
      </c>
      <c r="D5" s="1" t="s">
        <v>56</v>
      </c>
      <c r="E5" s="1" t="s">
        <v>57</v>
      </c>
      <c r="F5" s="1" t="s">
        <v>55</v>
      </c>
      <c r="G5" s="1" t="s">
        <v>58</v>
      </c>
      <c r="H5" s="1" t="s">
        <v>56</v>
      </c>
    </row>
    <row r="6" spans="1:8" ht="18" customHeight="1">
      <c r="A6" s="2" t="s">
        <v>59</v>
      </c>
      <c r="B6" s="3">
        <f>SUM(B7:B25)</f>
        <v>48360</v>
      </c>
      <c r="C6" s="3">
        <f>SUM(C7:C25)</f>
        <v>-2000</v>
      </c>
      <c r="D6" s="17">
        <f>SUM(B6:C6)</f>
        <v>46360</v>
      </c>
      <c r="E6" s="23" t="s">
        <v>28</v>
      </c>
      <c r="F6" s="3">
        <v>21839</v>
      </c>
      <c r="G6" s="3">
        <v>2486</v>
      </c>
      <c r="H6" s="3">
        <f>SUM(F6:G6)</f>
        <v>24325</v>
      </c>
    </row>
    <row r="7" spans="1:8" ht="18" customHeight="1">
      <c r="A7" s="4" t="s">
        <v>60</v>
      </c>
      <c r="B7" s="24">
        <v>16160</v>
      </c>
      <c r="C7" s="24">
        <v>-2900</v>
      </c>
      <c r="D7" s="17">
        <f aca="true" t="shared" si="0" ref="D7:D33">SUM(B7:C7)</f>
        <v>13260</v>
      </c>
      <c r="E7" s="23" t="s">
        <v>35</v>
      </c>
      <c r="F7" s="3">
        <v>0</v>
      </c>
      <c r="G7" s="17"/>
      <c r="H7" s="3">
        <f aca="true" t="shared" si="1" ref="H7:H24">SUM(F7:G7)</f>
        <v>0</v>
      </c>
    </row>
    <row r="8" spans="1:8" ht="18" customHeight="1">
      <c r="A8" s="4" t="s">
        <v>61</v>
      </c>
      <c r="B8" s="24">
        <v>6800</v>
      </c>
      <c r="C8" s="17">
        <v>900</v>
      </c>
      <c r="D8" s="17">
        <f t="shared" si="0"/>
        <v>7700</v>
      </c>
      <c r="E8" s="23" t="s">
        <v>36</v>
      </c>
      <c r="F8" s="3">
        <v>0</v>
      </c>
      <c r="G8" s="17"/>
      <c r="H8" s="3">
        <f t="shared" si="1"/>
        <v>0</v>
      </c>
    </row>
    <row r="9" spans="1:8" ht="18" customHeight="1">
      <c r="A9" s="4" t="s">
        <v>62</v>
      </c>
      <c r="B9" s="24">
        <v>9200</v>
      </c>
      <c r="C9" s="17"/>
      <c r="D9" s="17">
        <f t="shared" si="0"/>
        <v>9200</v>
      </c>
      <c r="E9" s="23" t="s">
        <v>37</v>
      </c>
      <c r="F9" s="3">
        <v>22620</v>
      </c>
      <c r="G9" s="17">
        <v>700</v>
      </c>
      <c r="H9" s="3">
        <f t="shared" si="1"/>
        <v>23320</v>
      </c>
    </row>
    <row r="10" spans="1:8" ht="18" customHeight="1">
      <c r="A10" s="4" t="s">
        <v>63</v>
      </c>
      <c r="B10" s="24"/>
      <c r="C10" s="17"/>
      <c r="D10" s="17">
        <f t="shared" si="0"/>
        <v>0</v>
      </c>
      <c r="E10" s="23" t="s">
        <v>38</v>
      </c>
      <c r="F10" s="3">
        <v>14618</v>
      </c>
      <c r="G10" s="17"/>
      <c r="H10" s="3">
        <f t="shared" si="1"/>
        <v>14618</v>
      </c>
    </row>
    <row r="11" spans="1:8" ht="18" customHeight="1">
      <c r="A11" s="4" t="s">
        <v>64</v>
      </c>
      <c r="B11" s="24">
        <v>1600</v>
      </c>
      <c r="C11" s="17"/>
      <c r="D11" s="17">
        <f t="shared" si="0"/>
        <v>1600</v>
      </c>
      <c r="E11" s="23" t="s">
        <v>39</v>
      </c>
      <c r="F11" s="3">
        <v>2014</v>
      </c>
      <c r="G11" s="17"/>
      <c r="H11" s="3">
        <f t="shared" si="1"/>
        <v>2014</v>
      </c>
    </row>
    <row r="12" spans="1:8" ht="18" customHeight="1">
      <c r="A12" s="4" t="s">
        <v>29</v>
      </c>
      <c r="B12" s="24">
        <v>200</v>
      </c>
      <c r="C12" s="17"/>
      <c r="D12" s="17">
        <f t="shared" si="0"/>
        <v>200</v>
      </c>
      <c r="E12" s="23" t="s">
        <v>40</v>
      </c>
      <c r="F12" s="3">
        <v>3772</v>
      </c>
      <c r="G12" s="17">
        <v>5000</v>
      </c>
      <c r="H12" s="3">
        <f t="shared" si="1"/>
        <v>8772</v>
      </c>
    </row>
    <row r="13" spans="1:8" ht="18" customHeight="1">
      <c r="A13" s="4" t="s">
        <v>65</v>
      </c>
      <c r="B13" s="24"/>
      <c r="C13" s="17"/>
      <c r="D13" s="17">
        <f t="shared" si="0"/>
        <v>0</v>
      </c>
      <c r="E13" s="23" t="s">
        <v>41</v>
      </c>
      <c r="F13" s="3">
        <v>24682</v>
      </c>
      <c r="G13" s="17"/>
      <c r="H13" s="3">
        <f t="shared" si="1"/>
        <v>24682</v>
      </c>
    </row>
    <row r="14" spans="1:8" ht="18" customHeight="1">
      <c r="A14" s="4" t="s">
        <v>66</v>
      </c>
      <c r="B14" s="24">
        <v>4400</v>
      </c>
      <c r="C14" s="17"/>
      <c r="D14" s="17">
        <f t="shared" si="0"/>
        <v>4400</v>
      </c>
      <c r="E14" s="23" t="s">
        <v>42</v>
      </c>
      <c r="F14" s="3">
        <v>13032</v>
      </c>
      <c r="G14" s="17"/>
      <c r="H14" s="3">
        <f t="shared" si="1"/>
        <v>13032</v>
      </c>
    </row>
    <row r="15" spans="1:8" ht="18" customHeight="1">
      <c r="A15" s="4" t="s">
        <v>67</v>
      </c>
      <c r="B15" s="24">
        <v>2600</v>
      </c>
      <c r="C15" s="17"/>
      <c r="D15" s="17">
        <f t="shared" si="0"/>
        <v>2600</v>
      </c>
      <c r="E15" s="23" t="s">
        <v>43</v>
      </c>
      <c r="F15" s="3">
        <v>1898</v>
      </c>
      <c r="G15" s="17"/>
      <c r="H15" s="3">
        <f t="shared" si="1"/>
        <v>1898</v>
      </c>
    </row>
    <row r="16" spans="1:8" ht="18" customHeight="1">
      <c r="A16" s="4" t="s">
        <v>68</v>
      </c>
      <c r="B16" s="24">
        <v>1300</v>
      </c>
      <c r="C16" s="17"/>
      <c r="D16" s="17">
        <f t="shared" si="0"/>
        <v>1300</v>
      </c>
      <c r="E16" s="23" t="s">
        <v>44</v>
      </c>
      <c r="F16" s="3">
        <v>3113</v>
      </c>
      <c r="G16" s="17">
        <v>34921</v>
      </c>
      <c r="H16" s="3">
        <f t="shared" si="1"/>
        <v>38034</v>
      </c>
    </row>
    <row r="17" spans="1:8" ht="18" customHeight="1">
      <c r="A17" s="4" t="s">
        <v>69</v>
      </c>
      <c r="B17" s="24">
        <v>1400</v>
      </c>
      <c r="C17" s="17"/>
      <c r="D17" s="17">
        <f t="shared" si="0"/>
        <v>1400</v>
      </c>
      <c r="E17" s="23" t="s">
        <v>99</v>
      </c>
      <c r="F17" s="3">
        <v>8983</v>
      </c>
      <c r="G17" s="17">
        <v>1000</v>
      </c>
      <c r="H17" s="3">
        <f t="shared" si="1"/>
        <v>9983</v>
      </c>
    </row>
    <row r="18" spans="1:8" ht="18" customHeight="1">
      <c r="A18" s="4" t="s">
        <v>30</v>
      </c>
      <c r="B18" s="24">
        <v>1100</v>
      </c>
      <c r="C18" s="17"/>
      <c r="D18" s="17">
        <f t="shared" si="0"/>
        <v>1100</v>
      </c>
      <c r="E18" s="23" t="s">
        <v>45</v>
      </c>
      <c r="F18" s="3">
        <v>1401</v>
      </c>
      <c r="G18" s="17">
        <v>9000</v>
      </c>
      <c r="H18" s="3">
        <f t="shared" si="1"/>
        <v>10401</v>
      </c>
    </row>
    <row r="19" spans="1:8" ht="18" customHeight="1">
      <c r="A19" s="4" t="s">
        <v>26</v>
      </c>
      <c r="B19" s="24">
        <v>700</v>
      </c>
      <c r="C19" s="17"/>
      <c r="D19" s="17">
        <f t="shared" si="0"/>
        <v>700</v>
      </c>
      <c r="E19" s="23" t="s">
        <v>100</v>
      </c>
      <c r="F19" s="3">
        <v>954</v>
      </c>
      <c r="G19" s="17"/>
      <c r="H19" s="3">
        <f t="shared" si="1"/>
        <v>954</v>
      </c>
    </row>
    <row r="20" spans="1:8" ht="18" customHeight="1">
      <c r="A20" s="4" t="s">
        <v>31</v>
      </c>
      <c r="B20" s="24"/>
      <c r="C20" s="17"/>
      <c r="D20" s="17">
        <f t="shared" si="0"/>
        <v>0</v>
      </c>
      <c r="E20" s="23" t="s">
        <v>101</v>
      </c>
      <c r="F20" s="3">
        <v>711</v>
      </c>
      <c r="G20" s="17"/>
      <c r="H20" s="3">
        <f t="shared" si="1"/>
        <v>711</v>
      </c>
    </row>
    <row r="21" spans="1:8" ht="18" customHeight="1">
      <c r="A21" s="4" t="s">
        <v>70</v>
      </c>
      <c r="B21" s="24"/>
      <c r="C21" s="17"/>
      <c r="D21" s="17">
        <f t="shared" si="0"/>
        <v>0</v>
      </c>
      <c r="E21" s="2" t="s">
        <v>102</v>
      </c>
      <c r="F21" s="3">
        <v>680</v>
      </c>
      <c r="G21" s="17">
        <v>900</v>
      </c>
      <c r="H21" s="3">
        <f t="shared" si="1"/>
        <v>1580</v>
      </c>
    </row>
    <row r="22" spans="1:8" ht="18" customHeight="1">
      <c r="A22" s="4" t="s">
        <v>71</v>
      </c>
      <c r="B22" s="24">
        <v>2700</v>
      </c>
      <c r="C22" s="17"/>
      <c r="D22" s="17">
        <f t="shared" si="0"/>
        <v>2700</v>
      </c>
      <c r="E22" s="2" t="s">
        <v>103</v>
      </c>
      <c r="F22" s="3">
        <v>4186</v>
      </c>
      <c r="G22" s="3">
        <v>1901</v>
      </c>
      <c r="H22" s="3">
        <f t="shared" si="1"/>
        <v>6087</v>
      </c>
    </row>
    <row r="23" spans="1:8" ht="18" customHeight="1">
      <c r="A23" s="4" t="s">
        <v>72</v>
      </c>
      <c r="B23" s="24">
        <v>200</v>
      </c>
      <c r="C23" s="17"/>
      <c r="D23" s="17">
        <f t="shared" si="0"/>
        <v>200</v>
      </c>
      <c r="E23" s="2" t="s">
        <v>104</v>
      </c>
      <c r="F23" s="3">
        <v>1969</v>
      </c>
      <c r="G23" s="3"/>
      <c r="H23" s="3">
        <f t="shared" si="1"/>
        <v>1969</v>
      </c>
    </row>
    <row r="24" spans="1:8" ht="18" customHeight="1">
      <c r="A24" s="4" t="s">
        <v>73</v>
      </c>
      <c r="B24" s="3"/>
      <c r="C24" s="17"/>
      <c r="D24" s="17">
        <f t="shared" si="0"/>
        <v>0</v>
      </c>
      <c r="E24" s="2" t="s">
        <v>105</v>
      </c>
      <c r="F24" s="3">
        <v>32714</v>
      </c>
      <c r="G24" s="25">
        <v>-2247</v>
      </c>
      <c r="H24" s="3">
        <f t="shared" si="1"/>
        <v>30467</v>
      </c>
    </row>
    <row r="25" spans="1:8" ht="18" customHeight="1">
      <c r="A25" s="4" t="s">
        <v>74</v>
      </c>
      <c r="B25" s="3"/>
      <c r="C25" s="17">
        <f>SUM(D25-B25)</f>
        <v>0</v>
      </c>
      <c r="D25" s="17"/>
      <c r="E25" s="4"/>
      <c r="F25" s="3"/>
      <c r="G25" s="3"/>
      <c r="H25" s="3"/>
    </row>
    <row r="26" spans="1:8" ht="18" customHeight="1">
      <c r="A26" s="2" t="s">
        <v>0</v>
      </c>
      <c r="B26" s="3">
        <f>SUM(B27:B32)</f>
        <v>51382</v>
      </c>
      <c r="C26" s="3">
        <f>SUM(C27:C32)</f>
        <v>-9900</v>
      </c>
      <c r="D26" s="17">
        <f t="shared" si="0"/>
        <v>41482</v>
      </c>
      <c r="E26" s="4"/>
      <c r="F26" s="3"/>
      <c r="G26" s="3"/>
      <c r="H26" s="3"/>
    </row>
    <row r="27" spans="1:8" ht="18" customHeight="1">
      <c r="A27" s="4" t="s">
        <v>32</v>
      </c>
      <c r="B27" s="24">
        <v>9500</v>
      </c>
      <c r="C27" s="17"/>
      <c r="D27" s="17">
        <f t="shared" si="0"/>
        <v>9500</v>
      </c>
      <c r="E27" s="4"/>
      <c r="F27" s="3"/>
      <c r="G27" s="3"/>
      <c r="H27" s="3"/>
    </row>
    <row r="28" spans="1:8" ht="18" customHeight="1">
      <c r="A28" s="4" t="s">
        <v>75</v>
      </c>
      <c r="B28" s="24">
        <v>7382</v>
      </c>
      <c r="C28" s="17"/>
      <c r="D28" s="17">
        <f t="shared" si="0"/>
        <v>7382</v>
      </c>
      <c r="E28" s="4"/>
      <c r="F28" s="3"/>
      <c r="G28" s="3"/>
      <c r="H28" s="3"/>
    </row>
    <row r="29" spans="1:8" ht="18" customHeight="1">
      <c r="A29" s="4" t="s">
        <v>33</v>
      </c>
      <c r="B29" s="24">
        <v>7000</v>
      </c>
      <c r="C29" s="17"/>
      <c r="D29" s="17">
        <f t="shared" si="0"/>
        <v>7000</v>
      </c>
      <c r="E29" s="4"/>
      <c r="F29" s="3"/>
      <c r="G29" s="3"/>
      <c r="H29" s="3"/>
    </row>
    <row r="30" spans="1:8" ht="18" customHeight="1">
      <c r="A30" s="4" t="s">
        <v>34</v>
      </c>
      <c r="B30" s="24">
        <v>5500</v>
      </c>
      <c r="C30" s="17"/>
      <c r="D30" s="17">
        <f t="shared" si="0"/>
        <v>5500</v>
      </c>
      <c r="E30" s="4"/>
      <c r="F30" s="3"/>
      <c r="G30" s="3"/>
      <c r="H30" s="3"/>
    </row>
    <row r="31" spans="1:8" ht="18" customHeight="1">
      <c r="A31" s="4" t="s">
        <v>76</v>
      </c>
      <c r="B31" s="24">
        <v>14000</v>
      </c>
      <c r="C31" s="25">
        <v>-9000</v>
      </c>
      <c r="D31" s="17">
        <f t="shared" si="0"/>
        <v>5000</v>
      </c>
      <c r="E31" s="4"/>
      <c r="F31" s="3"/>
      <c r="G31" s="3"/>
      <c r="H31" s="3"/>
    </row>
    <row r="32" spans="1:8" ht="18" customHeight="1">
      <c r="A32" s="4" t="s">
        <v>77</v>
      </c>
      <c r="B32" s="24">
        <v>8000</v>
      </c>
      <c r="C32" s="25">
        <v>-900</v>
      </c>
      <c r="D32" s="17">
        <f t="shared" si="0"/>
        <v>7100</v>
      </c>
      <c r="E32" s="4"/>
      <c r="F32" s="3"/>
      <c r="G32" s="3"/>
      <c r="H32" s="3"/>
    </row>
    <row r="33" spans="1:8" ht="18" customHeight="1">
      <c r="A33" s="2" t="s">
        <v>78</v>
      </c>
      <c r="B33" s="3"/>
      <c r="C33" s="3"/>
      <c r="D33" s="17">
        <f t="shared" si="0"/>
        <v>0</v>
      </c>
      <c r="E33" s="4"/>
      <c r="F33" s="3"/>
      <c r="G33" s="3"/>
      <c r="H33" s="3"/>
    </row>
    <row r="34" spans="1:8" ht="18" customHeight="1">
      <c r="A34" s="15" t="s">
        <v>19</v>
      </c>
      <c r="B34" s="18">
        <f>SUM(B33,B26,B6)</f>
        <v>99742</v>
      </c>
      <c r="C34" s="18">
        <f>SUM(C33,C26,C6)</f>
        <v>-11900</v>
      </c>
      <c r="D34" s="18">
        <f>SUM(D33,D26,D6)</f>
        <v>87842</v>
      </c>
      <c r="E34" s="14" t="s">
        <v>20</v>
      </c>
      <c r="F34" s="18">
        <f>SUM(F6:F33)</f>
        <v>159186</v>
      </c>
      <c r="G34" s="18">
        <f>SUM(G6:G33)</f>
        <v>53661</v>
      </c>
      <c r="H34" s="18">
        <f>SUM(H6:H33)</f>
        <v>212847</v>
      </c>
    </row>
    <row r="35" spans="1:8" ht="18" customHeight="1">
      <c r="A35" s="9" t="s">
        <v>3</v>
      </c>
      <c r="B35" s="3">
        <f>SUM(B36,B50,B54,B57:B60)</f>
        <v>63184</v>
      </c>
      <c r="C35" s="3">
        <f>SUM(C36,C50,C54,C57:C60)</f>
        <v>65561</v>
      </c>
      <c r="D35" s="3">
        <f>SUM(D36,D50,D54,D57:D60)</f>
        <v>128745</v>
      </c>
      <c r="E35" s="9" t="s">
        <v>4</v>
      </c>
      <c r="F35" s="3">
        <f>SUM(F36,F40,F54:F55)</f>
        <v>3740</v>
      </c>
      <c r="G35" s="3"/>
      <c r="H35" s="3">
        <f>SUM(F35:G35)</f>
        <v>3740</v>
      </c>
    </row>
    <row r="36" spans="1:8" ht="18" customHeight="1">
      <c r="A36" s="5" t="s">
        <v>79</v>
      </c>
      <c r="B36" s="3">
        <f>SUM(B37:B49)</f>
        <v>30696</v>
      </c>
      <c r="C36" s="3">
        <f>SUM(C37:C49)</f>
        <v>2589</v>
      </c>
      <c r="D36" s="3">
        <f aca="true" t="shared" si="2" ref="D36:D49">SUM(B36:C36)</f>
        <v>33285</v>
      </c>
      <c r="E36" s="5" t="s">
        <v>80</v>
      </c>
      <c r="F36" s="3">
        <f>SUM(F37:F39)</f>
        <v>2709</v>
      </c>
      <c r="G36" s="3">
        <f>SUM(G37:G39)</f>
        <v>0</v>
      </c>
      <c r="H36" s="3">
        <f>SUM(F36:G36)</f>
        <v>2709</v>
      </c>
    </row>
    <row r="37" spans="1:8" ht="18" customHeight="1">
      <c r="A37" s="12" t="s">
        <v>81</v>
      </c>
      <c r="B37" s="3">
        <v>1364</v>
      </c>
      <c r="C37" s="3"/>
      <c r="D37" s="3">
        <f t="shared" si="2"/>
        <v>1364</v>
      </c>
      <c r="E37" s="5" t="s">
        <v>82</v>
      </c>
      <c r="F37" s="3"/>
      <c r="G37" s="3"/>
      <c r="H37" s="3">
        <f>SUM(F37:G37)</f>
        <v>0</v>
      </c>
    </row>
    <row r="38" spans="1:8" ht="18" customHeight="1">
      <c r="A38" s="12" t="s">
        <v>5</v>
      </c>
      <c r="B38" s="3">
        <v>855</v>
      </c>
      <c r="C38" s="3"/>
      <c r="D38" s="3">
        <f t="shared" si="2"/>
        <v>855</v>
      </c>
      <c r="E38" s="8" t="s">
        <v>83</v>
      </c>
      <c r="F38" s="3">
        <v>2000</v>
      </c>
      <c r="G38" s="3"/>
      <c r="H38" s="3">
        <f>SUM(F38:G38)</f>
        <v>2000</v>
      </c>
    </row>
    <row r="39" spans="1:8" ht="18" customHeight="1">
      <c r="A39" s="12" t="s">
        <v>23</v>
      </c>
      <c r="B39" s="3">
        <v>4648</v>
      </c>
      <c r="C39" s="3"/>
      <c r="D39" s="3">
        <f t="shared" si="2"/>
        <v>4648</v>
      </c>
      <c r="E39" s="8" t="s">
        <v>46</v>
      </c>
      <c r="F39" s="3">
        <v>709</v>
      </c>
      <c r="G39" s="3"/>
      <c r="H39" s="3">
        <f>SUM(F39:G39)</f>
        <v>709</v>
      </c>
    </row>
    <row r="40" spans="1:8" ht="18" customHeight="1">
      <c r="A40" s="12" t="s">
        <v>21</v>
      </c>
      <c r="B40" s="3">
        <v>261</v>
      </c>
      <c r="C40" s="3"/>
      <c r="D40" s="3">
        <f t="shared" si="2"/>
        <v>261</v>
      </c>
      <c r="E40" s="5" t="s">
        <v>2</v>
      </c>
      <c r="F40" s="3">
        <f>SUM(F41:F53)</f>
        <v>1031</v>
      </c>
      <c r="G40" s="3">
        <f>SUM(G41:G53)</f>
        <v>0</v>
      </c>
      <c r="H40" s="3">
        <f>SUM(H41:H53)</f>
        <v>1031</v>
      </c>
    </row>
    <row r="41" spans="1:8" ht="18" customHeight="1">
      <c r="A41" s="13" t="s">
        <v>84</v>
      </c>
      <c r="B41" s="3">
        <v>3653</v>
      </c>
      <c r="C41" s="3">
        <v>683</v>
      </c>
      <c r="D41" s="3">
        <f t="shared" si="2"/>
        <v>4336</v>
      </c>
      <c r="E41" s="12" t="s">
        <v>85</v>
      </c>
      <c r="F41" s="3"/>
      <c r="G41" s="3"/>
      <c r="H41" s="3"/>
    </row>
    <row r="42" spans="1:8" ht="18" customHeight="1">
      <c r="A42" s="13" t="s">
        <v>6</v>
      </c>
      <c r="B42" s="3"/>
      <c r="C42" s="3"/>
      <c r="D42" s="3">
        <f t="shared" si="2"/>
        <v>0</v>
      </c>
      <c r="E42" s="12" t="s">
        <v>11</v>
      </c>
      <c r="F42" s="3"/>
      <c r="G42" s="3"/>
      <c r="H42" s="3"/>
    </row>
    <row r="43" spans="1:8" ht="18" customHeight="1">
      <c r="A43" s="13" t="s">
        <v>86</v>
      </c>
      <c r="B43" s="3">
        <v>2130</v>
      </c>
      <c r="C43" s="3"/>
      <c r="D43" s="3">
        <f t="shared" si="2"/>
        <v>2130</v>
      </c>
      <c r="E43" s="12" t="s">
        <v>87</v>
      </c>
      <c r="F43" s="3"/>
      <c r="G43" s="3"/>
      <c r="H43" s="3"/>
    </row>
    <row r="44" spans="1:8" ht="18" customHeight="1">
      <c r="A44" s="13" t="s">
        <v>7</v>
      </c>
      <c r="B44" s="3"/>
      <c r="C44" s="3"/>
      <c r="D44" s="3">
        <f t="shared" si="2"/>
        <v>0</v>
      </c>
      <c r="E44" s="12" t="s">
        <v>88</v>
      </c>
      <c r="F44" s="3">
        <v>1031</v>
      </c>
      <c r="G44" s="3"/>
      <c r="H44" s="3">
        <v>1031</v>
      </c>
    </row>
    <row r="45" spans="1:8" ht="18" customHeight="1">
      <c r="A45" s="13" t="s">
        <v>8</v>
      </c>
      <c r="B45" s="3">
        <v>30</v>
      </c>
      <c r="C45" s="3"/>
      <c r="D45" s="3">
        <f t="shared" si="2"/>
        <v>30</v>
      </c>
      <c r="E45" s="13" t="s">
        <v>12</v>
      </c>
      <c r="F45" s="3"/>
      <c r="G45" s="3"/>
      <c r="H45" s="3"/>
    </row>
    <row r="46" spans="1:8" ht="18" customHeight="1">
      <c r="A46" s="13" t="s">
        <v>89</v>
      </c>
      <c r="B46" s="3"/>
      <c r="C46" s="3"/>
      <c r="D46" s="3">
        <f t="shared" si="2"/>
        <v>0</v>
      </c>
      <c r="E46" s="13" t="s">
        <v>13</v>
      </c>
      <c r="F46" s="3"/>
      <c r="G46" s="3"/>
      <c r="H46" s="3"/>
    </row>
    <row r="47" spans="1:8" ht="18" customHeight="1">
      <c r="A47" s="13" t="s">
        <v>9</v>
      </c>
      <c r="B47" s="3"/>
      <c r="C47" s="3"/>
      <c r="D47" s="3">
        <f t="shared" si="2"/>
        <v>0</v>
      </c>
      <c r="E47" s="13" t="s">
        <v>14</v>
      </c>
      <c r="F47" s="3"/>
      <c r="G47" s="3"/>
      <c r="H47" s="3"/>
    </row>
    <row r="48" spans="1:8" ht="18" customHeight="1">
      <c r="A48" s="12" t="s">
        <v>10</v>
      </c>
      <c r="B48" s="3">
        <v>8124</v>
      </c>
      <c r="C48" s="3">
        <v>1906</v>
      </c>
      <c r="D48" s="3">
        <f t="shared" si="2"/>
        <v>10030</v>
      </c>
      <c r="E48" s="13" t="s">
        <v>15</v>
      </c>
      <c r="F48" s="3"/>
      <c r="G48" s="3"/>
      <c r="H48" s="3"/>
    </row>
    <row r="49" spans="1:8" ht="18" customHeight="1">
      <c r="A49" s="12" t="s">
        <v>90</v>
      </c>
      <c r="B49" s="3">
        <v>9631</v>
      </c>
      <c r="C49" s="3"/>
      <c r="D49" s="3">
        <f t="shared" si="2"/>
        <v>9631</v>
      </c>
      <c r="E49" s="13" t="s">
        <v>16</v>
      </c>
      <c r="F49" s="3"/>
      <c r="G49" s="3"/>
      <c r="H49" s="3"/>
    </row>
    <row r="50" spans="1:8" ht="18" customHeight="1">
      <c r="A50" s="7" t="s">
        <v>91</v>
      </c>
      <c r="B50" s="3">
        <f>SUM(B51:B53)</f>
        <v>788</v>
      </c>
      <c r="C50" s="3">
        <f>SUM(C51:C53)</f>
        <v>0</v>
      </c>
      <c r="D50" s="3">
        <f>SUM(D51:D53)</f>
        <v>788</v>
      </c>
      <c r="E50" s="13" t="s">
        <v>92</v>
      </c>
      <c r="F50" s="3"/>
      <c r="G50" s="3"/>
      <c r="H50" s="3"/>
    </row>
    <row r="51" spans="1:8" ht="18" customHeight="1">
      <c r="A51" s="7" t="s">
        <v>94</v>
      </c>
      <c r="B51" s="3"/>
      <c r="C51" s="3"/>
      <c r="D51" s="3"/>
      <c r="E51" s="13" t="s">
        <v>17</v>
      </c>
      <c r="F51" s="3"/>
      <c r="G51" s="3"/>
      <c r="H51" s="3"/>
    </row>
    <row r="52" spans="1:8" ht="18" customHeight="1">
      <c r="A52" s="2" t="s">
        <v>95</v>
      </c>
      <c r="B52" s="3"/>
      <c r="C52" s="3"/>
      <c r="D52" s="3"/>
      <c r="E52" s="12" t="s">
        <v>18</v>
      </c>
      <c r="F52" s="3"/>
      <c r="G52" s="3"/>
      <c r="H52" s="3"/>
    </row>
    <row r="53" spans="1:8" ht="18" customHeight="1">
      <c r="A53" s="2" t="s">
        <v>96</v>
      </c>
      <c r="B53" s="3">
        <v>788</v>
      </c>
      <c r="C53" s="3"/>
      <c r="D53" s="3">
        <v>788</v>
      </c>
      <c r="E53" s="12" t="s">
        <v>47</v>
      </c>
      <c r="F53" s="3"/>
      <c r="G53" s="3"/>
      <c r="H53" s="3"/>
    </row>
    <row r="54" spans="1:8" ht="18" customHeight="1">
      <c r="A54" s="7" t="s">
        <v>49</v>
      </c>
      <c r="B54" s="3"/>
      <c r="C54" s="3">
        <v>14428</v>
      </c>
      <c r="D54" s="3">
        <v>14428</v>
      </c>
      <c r="E54" s="8" t="s">
        <v>48</v>
      </c>
      <c r="F54" s="3"/>
      <c r="G54" s="3"/>
      <c r="H54" s="3"/>
    </row>
    <row r="55" spans="1:8" ht="18" customHeight="1">
      <c r="A55" s="7" t="s">
        <v>110</v>
      </c>
      <c r="B55" s="3"/>
      <c r="C55" s="3">
        <v>14428</v>
      </c>
      <c r="D55" s="3">
        <v>14428</v>
      </c>
      <c r="E55" s="6" t="s">
        <v>22</v>
      </c>
      <c r="F55" s="3"/>
      <c r="G55" s="3"/>
      <c r="H55" s="3"/>
    </row>
    <row r="56" spans="1:8" ht="18" customHeight="1">
      <c r="A56" s="7" t="s">
        <v>97</v>
      </c>
      <c r="B56" s="3"/>
      <c r="C56" s="3"/>
      <c r="D56" s="3"/>
      <c r="E56" s="6" t="s">
        <v>93</v>
      </c>
      <c r="F56" s="3"/>
      <c r="G56" s="3"/>
      <c r="H56" s="3"/>
    </row>
    <row r="57" spans="1:8" ht="18" customHeight="1">
      <c r="A57" s="7" t="s">
        <v>106</v>
      </c>
      <c r="B57" s="3">
        <v>2000</v>
      </c>
      <c r="C57" s="3">
        <v>7499</v>
      </c>
      <c r="D57" s="3">
        <f>SUM(B57:C57)</f>
        <v>9499</v>
      </c>
      <c r="E57" s="4" t="s">
        <v>50</v>
      </c>
      <c r="F57" s="3"/>
      <c r="G57" s="3"/>
      <c r="H57" s="3"/>
    </row>
    <row r="58" spans="1:8" ht="18" customHeight="1">
      <c r="A58" s="7" t="s">
        <v>98</v>
      </c>
      <c r="B58" s="3">
        <v>29700</v>
      </c>
      <c r="C58" s="3">
        <v>-20000</v>
      </c>
      <c r="D58" s="3">
        <f>SUM(B58:C58)</f>
        <v>9700</v>
      </c>
      <c r="E58" s="4"/>
      <c r="F58" s="3"/>
      <c r="G58" s="3"/>
      <c r="H58" s="3"/>
    </row>
    <row r="59" spans="1:8" ht="18" customHeight="1">
      <c r="A59" s="7" t="s">
        <v>108</v>
      </c>
      <c r="B59" s="3"/>
      <c r="C59" s="25">
        <v>6623</v>
      </c>
      <c r="D59" s="3">
        <f>SUM(B59:C59)</f>
        <v>6623</v>
      </c>
      <c r="E59" s="4"/>
      <c r="F59" s="3"/>
      <c r="G59" s="3"/>
      <c r="H59" s="3"/>
    </row>
    <row r="60" spans="1:8" ht="18" customHeight="1">
      <c r="A60" s="7" t="s">
        <v>109</v>
      </c>
      <c r="B60" s="3"/>
      <c r="C60" s="3">
        <v>54422</v>
      </c>
      <c r="D60" s="3">
        <f>SUM(B60:C60)</f>
        <v>54422</v>
      </c>
      <c r="E60" s="4"/>
      <c r="F60" s="3"/>
      <c r="G60" s="3"/>
      <c r="H60" s="3"/>
    </row>
    <row r="61" spans="1:8" ht="18" customHeight="1">
      <c r="A61" s="7"/>
      <c r="B61" s="3"/>
      <c r="C61" s="3"/>
      <c r="D61" s="3"/>
      <c r="E61" s="4"/>
      <c r="F61" s="3"/>
      <c r="G61" s="3"/>
      <c r="H61" s="3"/>
    </row>
    <row r="62" spans="1:8" ht="18" customHeight="1">
      <c r="A62" s="16" t="s">
        <v>24</v>
      </c>
      <c r="B62" s="19">
        <f>SUM(B34:B35)</f>
        <v>162926</v>
      </c>
      <c r="C62" s="19">
        <f>SUM(C34:C35)</f>
        <v>53661</v>
      </c>
      <c r="D62" s="19">
        <f>SUM(D34:D35)</f>
        <v>216587</v>
      </c>
      <c r="E62" s="16" t="s">
        <v>25</v>
      </c>
      <c r="F62" s="18">
        <f>SUM(F34+F36+F40+F54+F55)</f>
        <v>162926</v>
      </c>
      <c r="G62" s="18">
        <f>SUM(G34+G36+G40+G54+G55)</f>
        <v>53661</v>
      </c>
      <c r="H62" s="18">
        <f>SUM(H34+H36+H40+H54+H55)</f>
        <v>216587</v>
      </c>
    </row>
    <row r="63" spans="1:8" ht="24.75" customHeight="1">
      <c r="A63" s="32" t="s">
        <v>51</v>
      </c>
      <c r="B63" s="33"/>
      <c r="C63" s="33"/>
      <c r="D63" s="33"/>
      <c r="E63" s="33"/>
      <c r="F63" s="33"/>
      <c r="G63" s="33"/>
      <c r="H63" s="33"/>
    </row>
    <row r="64" spans="1:8" s="22" customFormat="1" ht="57" customHeight="1">
      <c r="A64" s="34" t="s">
        <v>107</v>
      </c>
      <c r="B64" s="31"/>
      <c r="C64" s="31"/>
      <c r="D64" s="31"/>
      <c r="E64" s="31"/>
      <c r="F64" s="31"/>
      <c r="G64" s="31"/>
      <c r="H64" s="31"/>
    </row>
    <row r="65" spans="1:8" s="20" customFormat="1" ht="19.5" customHeight="1">
      <c r="A65" s="30" t="s">
        <v>113</v>
      </c>
      <c r="B65" s="30"/>
      <c r="C65" s="30"/>
      <c r="D65" s="30"/>
      <c r="E65" s="30"/>
      <c r="F65" s="30"/>
      <c r="G65" s="30"/>
      <c r="H65" s="30"/>
    </row>
    <row r="66" spans="1:8" s="20" customFormat="1" ht="19.5" customHeight="1">
      <c r="A66" s="31"/>
      <c r="B66" s="31"/>
      <c r="C66" s="31"/>
      <c r="D66" s="31"/>
      <c r="E66" s="31"/>
      <c r="F66" s="31"/>
      <c r="G66" s="31"/>
      <c r="H66" s="31"/>
    </row>
    <row r="67" spans="1:8" s="20" customFormat="1" ht="58.5" customHeight="1">
      <c r="A67" s="31"/>
      <c r="B67" s="31"/>
      <c r="C67" s="31"/>
      <c r="D67" s="31"/>
      <c r="E67" s="31"/>
      <c r="F67" s="31"/>
      <c r="G67" s="31"/>
      <c r="H67" s="31"/>
    </row>
    <row r="68" spans="1:10" s="20" customFormat="1" ht="19.5" customHeight="1" hidden="1">
      <c r="A68" s="31"/>
      <c r="B68" s="31"/>
      <c r="C68" s="31"/>
      <c r="D68" s="31"/>
      <c r="E68" s="31"/>
      <c r="F68" s="31"/>
      <c r="G68" s="31"/>
      <c r="H68" s="31"/>
      <c r="J68" s="21"/>
    </row>
    <row r="69" spans="1:8" ht="19.5" customHeight="1" hidden="1">
      <c r="A69" s="31"/>
      <c r="B69" s="31"/>
      <c r="C69" s="31"/>
      <c r="D69" s="31"/>
      <c r="E69" s="31"/>
      <c r="F69" s="31"/>
      <c r="G69" s="31"/>
      <c r="H69" s="31"/>
    </row>
    <row r="70" spans="1:8" ht="19.5" customHeight="1" hidden="1">
      <c r="A70" s="31"/>
      <c r="B70" s="31"/>
      <c r="C70" s="31"/>
      <c r="D70" s="31"/>
      <c r="E70" s="31"/>
      <c r="F70" s="31"/>
      <c r="G70" s="31"/>
      <c r="H70" s="31"/>
    </row>
    <row r="71" spans="1:8" ht="41.25" customHeight="1" hidden="1">
      <c r="A71" s="31"/>
      <c r="B71" s="31"/>
      <c r="C71" s="31"/>
      <c r="D71" s="31"/>
      <c r="E71" s="31"/>
      <c r="F71" s="31"/>
      <c r="G71" s="31"/>
      <c r="H71" s="31"/>
    </row>
  </sheetData>
  <mergeCells count="6">
    <mergeCell ref="A4:D4"/>
    <mergeCell ref="E4:H4"/>
    <mergeCell ref="A2:H2"/>
    <mergeCell ref="A65:H71"/>
    <mergeCell ref="A63:H63"/>
    <mergeCell ref="A64:H64"/>
  </mergeCells>
  <printOptions horizontalCentered="1"/>
  <pageMargins left="0.15748031496062992" right="0.15748031496062992" top="0.88" bottom="0.5118110236220472" header="0.11811023622047245" footer="0.11811023622047245"/>
  <pageSetup firstPageNumber="1" useFirstPageNumber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2015-11-18T01:07:56Z</cp:lastPrinted>
  <dcterms:created xsi:type="dcterms:W3CDTF">2006-02-13T05:15:25Z</dcterms:created>
  <dcterms:modified xsi:type="dcterms:W3CDTF">2015-12-07T03:17:21Z</dcterms:modified>
  <cp:category/>
  <cp:version/>
  <cp:contentType/>
  <cp:contentStatus/>
</cp:coreProperties>
</file>