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85" windowHeight="8535" tabRatio="930" activeTab="0"/>
  </bookViews>
  <sheets>
    <sheet name="综 合" sheetId="1" r:id="rId1"/>
    <sheet name="固定资产投资" sheetId="2" r:id="rId2"/>
    <sheet name="工 业" sheetId="3" r:id="rId3"/>
    <sheet name="对外贸易" sheetId="4" r:id="rId4"/>
    <sheet name="利用外资" sheetId="5" r:id="rId5"/>
    <sheet name="批发零售贸易业" sheetId="6" r:id="rId6"/>
    <sheet name="物价指数" sheetId="7" r:id="rId7"/>
    <sheet name="人民生活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<sst xmlns="http://schemas.openxmlformats.org/spreadsheetml/2006/main" count="260" uniqueCount="149">
  <si>
    <t>指标名称</t>
  </si>
  <si>
    <t>计量</t>
  </si>
  <si>
    <t>本年实绩</t>
  </si>
  <si>
    <t>累计</t>
  </si>
  <si>
    <t>单位</t>
  </si>
  <si>
    <t>增长%</t>
  </si>
  <si>
    <t>万元</t>
  </si>
  <si>
    <t>　第一产业</t>
  </si>
  <si>
    <t>　第二产业</t>
  </si>
  <si>
    <t>　＃工业</t>
  </si>
  <si>
    <t>　第三产业</t>
  </si>
  <si>
    <t>%</t>
  </si>
  <si>
    <t>本月</t>
  </si>
  <si>
    <t>万元</t>
  </si>
  <si>
    <t>万元</t>
  </si>
  <si>
    <t>　其中：大中型企业</t>
  </si>
  <si>
    <t>在总计中：轻工业</t>
  </si>
  <si>
    <t>　        重工业</t>
  </si>
  <si>
    <t>按经济类型分</t>
  </si>
  <si>
    <r>
      <t xml:space="preserve">     </t>
    </r>
    <r>
      <rPr>
        <sz val="10"/>
        <rFont val="仿宋_GB2312"/>
        <family val="3"/>
      </rPr>
      <t>国有企业</t>
    </r>
  </si>
  <si>
    <r>
      <t xml:space="preserve">    </t>
    </r>
    <r>
      <rPr>
        <sz val="10"/>
        <rFont val="仿宋_GB2312"/>
        <family val="3"/>
      </rPr>
      <t>集体企业</t>
    </r>
  </si>
  <si>
    <r>
      <t xml:space="preserve">    </t>
    </r>
    <r>
      <rPr>
        <sz val="10"/>
        <rFont val="仿宋_GB2312"/>
        <family val="3"/>
      </rPr>
      <t>股份制企业</t>
    </r>
  </si>
  <si>
    <r>
      <t xml:space="preserve">    </t>
    </r>
    <r>
      <rPr>
        <sz val="10"/>
        <rFont val="仿宋_GB2312"/>
        <family val="3"/>
      </rPr>
      <t>外商及港澳台投资企业</t>
    </r>
  </si>
  <si>
    <r>
      <t xml:space="preserve">    </t>
    </r>
    <r>
      <rPr>
        <sz val="10"/>
        <rFont val="仿宋_GB2312"/>
        <family val="3"/>
      </rPr>
      <t>其他经济类型企业</t>
    </r>
  </si>
  <si>
    <t>规模以上工业增加值</t>
  </si>
  <si>
    <t>规模以上工业销售产值</t>
  </si>
  <si>
    <t>＃大中型企业</t>
  </si>
  <si>
    <r>
      <t>＃</t>
    </r>
    <r>
      <rPr>
        <sz val="10"/>
        <rFont val="仿宋_GB2312"/>
        <family val="3"/>
      </rPr>
      <t>国有企业</t>
    </r>
  </si>
  <si>
    <r>
      <t xml:space="preserve">    </t>
    </r>
    <r>
      <rPr>
        <sz val="10"/>
        <rFont val="仿宋_GB2312"/>
        <family val="3"/>
      </rPr>
      <t>其他经济类型工业</t>
    </r>
  </si>
  <si>
    <t>工业产品出口交货值</t>
  </si>
  <si>
    <t>规模以上工业产品销售率</t>
  </si>
  <si>
    <t>%</t>
  </si>
  <si>
    <t>指标名称</t>
  </si>
  <si>
    <t>指标名称</t>
  </si>
  <si>
    <t>计量</t>
  </si>
  <si>
    <t>计量</t>
  </si>
  <si>
    <t>本年实绩</t>
  </si>
  <si>
    <t>本年实绩</t>
  </si>
  <si>
    <t>累计</t>
  </si>
  <si>
    <t>累计</t>
  </si>
  <si>
    <t>单位</t>
  </si>
  <si>
    <t>单位</t>
  </si>
  <si>
    <t>本月</t>
  </si>
  <si>
    <t>增长%</t>
  </si>
  <si>
    <t>增长%</t>
  </si>
  <si>
    <t>1.调查户数</t>
  </si>
  <si>
    <t>户</t>
  </si>
  <si>
    <t>2.家庭人口数</t>
  </si>
  <si>
    <r>
      <t>人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户</t>
    </r>
  </si>
  <si>
    <t xml:space="preserve">  其中：就业人口数</t>
  </si>
  <si>
    <t>3.市区居民人均可支配收入</t>
  </si>
  <si>
    <t>元</t>
  </si>
  <si>
    <t>4.市区居民人均消费支出</t>
  </si>
  <si>
    <r>
      <t>　</t>
    </r>
    <r>
      <rPr>
        <sz val="10"/>
        <rFont val="仿宋_GB2312"/>
        <family val="3"/>
      </rPr>
      <t>其中:食品</t>
    </r>
  </si>
  <si>
    <t>　　　 衣着</t>
  </si>
  <si>
    <t>　　　 设备用品及服务</t>
  </si>
  <si>
    <t>　　　 交通与通讯</t>
  </si>
  <si>
    <t>　　　 娱乐、文教服务</t>
  </si>
  <si>
    <t>　　　 居住</t>
  </si>
  <si>
    <t>　　　 杂项商品及服务</t>
  </si>
  <si>
    <t>以上年同月为100</t>
  </si>
  <si>
    <t>以上月为100</t>
  </si>
  <si>
    <t>累计比</t>
  </si>
  <si>
    <t>居民消费价格指数</t>
  </si>
  <si>
    <t>消费品价格指数</t>
  </si>
  <si>
    <t>一、食品类</t>
  </si>
  <si>
    <t>　　粮食</t>
  </si>
  <si>
    <t>　　肉禽及其制品</t>
  </si>
  <si>
    <t>　　蛋类</t>
  </si>
  <si>
    <t>　　水产品类</t>
  </si>
  <si>
    <t>　　菜类</t>
  </si>
  <si>
    <t>二、烟酒及用品</t>
  </si>
  <si>
    <t>四、家庭设备用品及维修服务</t>
  </si>
  <si>
    <t>　　家庭日用杂品</t>
  </si>
  <si>
    <t>五、医疗保健及个人用品</t>
  </si>
  <si>
    <t>六、交通和通讯</t>
  </si>
  <si>
    <t xml:space="preserve">   1.交通</t>
  </si>
  <si>
    <t xml:space="preserve">   2.通讯</t>
  </si>
  <si>
    <t>七、文娱教育文化用品及服务</t>
  </si>
  <si>
    <t>八、居住　</t>
  </si>
  <si>
    <t>　　水、电、燃料</t>
  </si>
  <si>
    <t>全社会固定资产投资额</t>
  </si>
  <si>
    <t>万元</t>
  </si>
  <si>
    <t>　按产业分</t>
  </si>
  <si>
    <t>　　第一产业</t>
  </si>
  <si>
    <t xml:space="preserve">万元 </t>
  </si>
  <si>
    <t>　　第二产业</t>
  </si>
  <si>
    <t>　　第三产业</t>
  </si>
  <si>
    <t>城镇以上固定资产投资额</t>
  </si>
  <si>
    <t>　＃基本建设</t>
  </si>
  <si>
    <t>　　更新改造</t>
  </si>
  <si>
    <t>　　房地产开发</t>
  </si>
  <si>
    <t>新增固定资产</t>
  </si>
  <si>
    <t>房屋施工面积</t>
  </si>
  <si>
    <t>万平方米</t>
  </si>
  <si>
    <t>　＃住宅</t>
  </si>
  <si>
    <t>房屋竣工面积</t>
  </si>
  <si>
    <t>其中：县及县以上</t>
  </si>
  <si>
    <t>万元</t>
  </si>
  <si>
    <t>　　　县以下</t>
  </si>
  <si>
    <t>分行业：批发零售贸易业</t>
  </si>
  <si>
    <t xml:space="preserve">  　　　住宿和餐饮业</t>
  </si>
  <si>
    <t>　　　　制造业</t>
  </si>
  <si>
    <t>　　　　其他</t>
  </si>
  <si>
    <t>宗</t>
  </si>
  <si>
    <t>　＃外商直接投资</t>
  </si>
  <si>
    <t>　  外商其他投资</t>
  </si>
  <si>
    <t>万美元</t>
  </si>
  <si>
    <t>　＃外商直接投资金额</t>
  </si>
  <si>
    <t>　　外商其他投资金额</t>
  </si>
  <si>
    <t>　＃一般贸易出口</t>
  </si>
  <si>
    <t xml:space="preserve">    来料加工</t>
  </si>
  <si>
    <t xml:space="preserve">    进料加工</t>
  </si>
  <si>
    <t>　＃三资企业出口</t>
  </si>
  <si>
    <t>亿元</t>
  </si>
  <si>
    <t>工业总产值</t>
  </si>
  <si>
    <t xml:space="preserve">  #规模以上</t>
  </si>
  <si>
    <t>全社会固定资产投资</t>
  </si>
  <si>
    <t xml:space="preserve">   #城镇以上</t>
  </si>
  <si>
    <t>社会消费品零售总额</t>
  </si>
  <si>
    <t>居民消费价格总指数</t>
  </si>
  <si>
    <t>%</t>
  </si>
  <si>
    <t>外商直接投资</t>
  </si>
  <si>
    <t>万美元</t>
  </si>
  <si>
    <t>外贸出口总值</t>
  </si>
  <si>
    <t>市区居民人均可支配收入</t>
  </si>
  <si>
    <t>元</t>
  </si>
  <si>
    <t>市区居民人均消费性支出</t>
  </si>
  <si>
    <t>汕尾市生产总值（GDP）</t>
  </si>
  <si>
    <t>外贸出口总值</t>
  </si>
  <si>
    <t>签订协议数</t>
  </si>
  <si>
    <t>合同利用外资金额</t>
  </si>
  <si>
    <t>实际利用外资金额</t>
  </si>
  <si>
    <t>全社会工业总产值</t>
  </si>
  <si>
    <t>规模以上工业总产值</t>
  </si>
  <si>
    <t>规模以下工业总产值</t>
  </si>
  <si>
    <t>汕尾市生产总值构成</t>
  </si>
  <si>
    <t>社会消费品零售总额</t>
  </si>
  <si>
    <t>城市住户调查</t>
  </si>
  <si>
    <t>本月</t>
  </si>
  <si>
    <t>人民生活</t>
  </si>
  <si>
    <t>物价水平</t>
  </si>
  <si>
    <t>社会消费品零售总额</t>
  </si>
  <si>
    <t>利用外资</t>
  </si>
  <si>
    <t>外贸出口总值</t>
  </si>
  <si>
    <t>工业生产和销售</t>
  </si>
  <si>
    <t>固定资产投资</t>
  </si>
  <si>
    <r>
      <t>注：</t>
    </r>
    <r>
      <rPr>
        <sz val="10"/>
        <rFont val="ˎ̥"/>
        <family val="2"/>
      </rPr>
      <t>GDP</t>
    </r>
    <r>
      <rPr>
        <sz val="10"/>
        <rFont val="宋体"/>
        <family val="0"/>
      </rPr>
      <t>、农业总产值、工业总产值增长速度按可比价计算，</t>
    </r>
    <r>
      <rPr>
        <sz val="10"/>
        <rFont val="ˎ̥"/>
        <family val="2"/>
      </rPr>
      <t>GDP</t>
    </r>
    <r>
      <rPr>
        <sz val="10"/>
        <rFont val="宋体"/>
        <family val="0"/>
      </rPr>
      <t>为季度统计数。</t>
    </r>
  </si>
  <si>
    <t>注:利用外资为初步统计数,未经商务部核定。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</si>
</sst>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_ "/>
    <numFmt numFmtId="184" formatCode="0_ 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5"/>
      <name val="华文新魏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name val="Times New Roman"/>
      <family val="1"/>
    </font>
    <font>
      <sz val="10"/>
      <name val="ˎ̥"/>
      <family val="2"/>
    </font>
    <font>
      <sz val="10"/>
      <color indexed="9"/>
      <name val="宋体"/>
      <family val="0"/>
    </font>
    <font>
      <sz val="15"/>
      <color indexed="9"/>
      <name val="华文新魏"/>
      <family val="0"/>
    </font>
    <font>
      <sz val="12"/>
      <color indexed="9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1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horizontal="left"/>
    </xf>
    <xf numFmtId="1" fontId="2" fillId="0" borderId="6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1" fontId="7" fillId="0" borderId="9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 wrapText="1"/>
    </xf>
    <xf numFmtId="176" fontId="7" fillId="0" borderId="15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yueb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图表数据源"/>
      <sheetName val="封面"/>
      <sheetName val="目录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">
        <row r="9">
          <cell r="G9" t="str">
            <v>2008.4</v>
          </cell>
        </row>
      </sheetData>
      <sheetData sheetId="10">
        <row r="5">
          <cell r="D5">
            <v>705968</v>
          </cell>
          <cell r="E5">
            <v>13.5</v>
          </cell>
        </row>
        <row r="7">
          <cell r="D7">
            <v>160845</v>
          </cell>
          <cell r="E7">
            <v>4.5</v>
          </cell>
        </row>
        <row r="8">
          <cell r="D8">
            <v>262461</v>
          </cell>
          <cell r="E8">
            <v>18</v>
          </cell>
        </row>
        <row r="9">
          <cell r="D9">
            <v>240766</v>
          </cell>
          <cell r="E9">
            <v>20</v>
          </cell>
        </row>
        <row r="10">
          <cell r="D10">
            <v>282662</v>
          </cell>
          <cell r="E10">
            <v>14.3</v>
          </cell>
        </row>
        <row r="11">
          <cell r="E11" t="str">
            <v/>
          </cell>
        </row>
        <row r="12">
          <cell r="D12">
            <v>22.78361058858192</v>
          </cell>
          <cell r="E12">
            <v>1.2730504416581354</v>
          </cell>
        </row>
        <row r="13">
          <cell r="D13">
            <v>37.1774641343517</v>
          </cell>
          <cell r="E13">
            <v>-0.66827980643356</v>
          </cell>
        </row>
        <row r="14">
          <cell r="D14">
            <v>40.03892527706638</v>
          </cell>
          <cell r="E14">
            <v>-0.6047706352245754</v>
          </cell>
        </row>
      </sheetData>
      <sheetData sheetId="11">
        <row r="5">
          <cell r="I5" t="str">
            <v/>
          </cell>
          <cell r="J5" t="str">
            <v/>
          </cell>
          <cell r="K5" t="str">
            <v/>
          </cell>
        </row>
        <row r="6">
          <cell r="I6" t="str">
            <v/>
          </cell>
          <cell r="J6">
            <v>581574</v>
          </cell>
          <cell r="K6">
            <v>27.9</v>
          </cell>
        </row>
        <row r="7">
          <cell r="I7" t="str">
            <v/>
          </cell>
          <cell r="J7">
            <v>443249</v>
          </cell>
          <cell r="K7">
            <v>33.6</v>
          </cell>
        </row>
        <row r="8">
          <cell r="I8" t="str">
            <v/>
          </cell>
          <cell r="J8">
            <v>196474</v>
          </cell>
          <cell r="K8">
            <v>5.1</v>
          </cell>
        </row>
        <row r="9">
          <cell r="I9" t="str">
            <v/>
          </cell>
          <cell r="J9">
            <v>385100</v>
          </cell>
          <cell r="K9">
            <v>43.7</v>
          </cell>
        </row>
        <row r="10">
          <cell r="I10" t="str">
            <v/>
          </cell>
        </row>
        <row r="11">
          <cell r="I11" t="str">
            <v/>
          </cell>
          <cell r="J11">
            <v>60085</v>
          </cell>
          <cell r="K11">
            <v>10.8</v>
          </cell>
        </row>
        <row r="12">
          <cell r="I12" t="str">
            <v/>
          </cell>
          <cell r="J12">
            <v>25856</v>
          </cell>
          <cell r="K12">
            <v>-12.2</v>
          </cell>
        </row>
        <row r="13">
          <cell r="I13" t="str">
            <v/>
          </cell>
          <cell r="J13">
            <v>152280</v>
          </cell>
          <cell r="K13">
            <v>143.4</v>
          </cell>
        </row>
        <row r="15">
          <cell r="I15" t="str">
            <v/>
          </cell>
          <cell r="J15">
            <v>20982</v>
          </cell>
          <cell r="K15">
            <v>24.4</v>
          </cell>
        </row>
        <row r="16">
          <cell r="I16" t="str">
            <v/>
          </cell>
          <cell r="J16">
            <v>153005</v>
          </cell>
          <cell r="K16">
            <v>30.1</v>
          </cell>
        </row>
        <row r="17">
          <cell r="I17" t="str">
            <v/>
          </cell>
          <cell r="J17">
            <v>574436</v>
          </cell>
          <cell r="K17">
            <v>30.4</v>
          </cell>
        </row>
        <row r="18">
          <cell r="I18" t="str">
            <v/>
          </cell>
          <cell r="J18">
            <v>443249</v>
          </cell>
          <cell r="K18">
            <v>33.6</v>
          </cell>
        </row>
        <row r="19">
          <cell r="I19" t="str">
            <v/>
          </cell>
          <cell r="J19">
            <v>59750</v>
          </cell>
          <cell r="K19">
            <v>11</v>
          </cell>
        </row>
        <row r="20">
          <cell r="I20" t="str">
            <v/>
          </cell>
          <cell r="J20">
            <v>26967</v>
          </cell>
          <cell r="K20">
            <v>10.7</v>
          </cell>
        </row>
        <row r="21">
          <cell r="I21" t="str">
            <v/>
          </cell>
          <cell r="J21">
            <v>150851</v>
          </cell>
          <cell r="K21">
            <v>152.7</v>
          </cell>
        </row>
        <row r="22">
          <cell r="I22" t="str">
            <v/>
          </cell>
          <cell r="J22">
            <v>316149</v>
          </cell>
          <cell r="K22">
            <v>9.8</v>
          </cell>
        </row>
        <row r="23">
          <cell r="I23" t="str">
            <v/>
          </cell>
          <cell r="J23">
            <v>20719</v>
          </cell>
          <cell r="K23">
            <v>38.9</v>
          </cell>
        </row>
        <row r="24">
          <cell r="I24" t="str">
            <v/>
          </cell>
          <cell r="J24">
            <v>283689</v>
          </cell>
          <cell r="K24">
            <v>10.1</v>
          </cell>
        </row>
        <row r="25">
          <cell r="J25">
            <v>98.8</v>
          </cell>
          <cell r="K25">
            <v>1.9</v>
          </cell>
        </row>
        <row r="26">
          <cell r="J26" t="str">
            <v/>
          </cell>
          <cell r="K26" t="str">
            <v/>
          </cell>
        </row>
      </sheetData>
      <sheetData sheetId="12">
        <row r="5">
          <cell r="I5" t="str">
            <v/>
          </cell>
          <cell r="J5" t="str">
            <v/>
          </cell>
          <cell r="K5" t="str">
            <v/>
          </cell>
        </row>
        <row r="6">
          <cell r="I6" t="str">
            <v/>
          </cell>
          <cell r="J6">
            <v>100</v>
          </cell>
          <cell r="K6" t="str">
            <v/>
          </cell>
        </row>
        <row r="7">
          <cell r="I7" t="str">
            <v/>
          </cell>
          <cell r="J7">
            <v>4.15</v>
          </cell>
          <cell r="K7" t="str">
            <v/>
          </cell>
        </row>
        <row r="8">
          <cell r="I8" t="str">
            <v/>
          </cell>
          <cell r="J8">
            <v>1.83</v>
          </cell>
          <cell r="K8" t="str">
            <v/>
          </cell>
        </row>
        <row r="9">
          <cell r="I9">
            <v>777.3</v>
          </cell>
          <cell r="J9">
            <v>3890.3</v>
          </cell>
          <cell r="K9">
            <v>11.6</v>
          </cell>
        </row>
        <row r="10">
          <cell r="I10">
            <v>633.4</v>
          </cell>
          <cell r="J10">
            <v>2817.4</v>
          </cell>
          <cell r="K10">
            <v>7</v>
          </cell>
        </row>
        <row r="11">
          <cell r="I11">
            <v>330</v>
          </cell>
          <cell r="J11">
            <v>1377.4</v>
          </cell>
          <cell r="K11">
            <v>12.5</v>
          </cell>
        </row>
        <row r="12">
          <cell r="I12">
            <v>19.9</v>
          </cell>
          <cell r="J12">
            <v>211.6</v>
          </cell>
          <cell r="K12">
            <v>15.3</v>
          </cell>
        </row>
        <row r="13">
          <cell r="I13">
            <v>25.2</v>
          </cell>
          <cell r="J13">
            <v>140.1</v>
          </cell>
          <cell r="K13">
            <v>5.8</v>
          </cell>
        </row>
        <row r="15">
          <cell r="I15">
            <v>76.2</v>
          </cell>
          <cell r="J15">
            <v>322.5</v>
          </cell>
          <cell r="K15">
            <v>6.4</v>
          </cell>
        </row>
        <row r="16">
          <cell r="I16">
            <v>30.1</v>
          </cell>
          <cell r="J16">
            <v>221</v>
          </cell>
          <cell r="K16">
            <v>-9.9</v>
          </cell>
        </row>
        <row r="17">
          <cell r="I17">
            <v>69.9</v>
          </cell>
          <cell r="J17">
            <v>284.5</v>
          </cell>
          <cell r="K17">
            <v>3.4</v>
          </cell>
        </row>
        <row r="18">
          <cell r="I18">
            <v>54</v>
          </cell>
          <cell r="J18">
            <v>153.6</v>
          </cell>
          <cell r="K18">
            <v>-5.1</v>
          </cell>
        </row>
      </sheetData>
      <sheetData sheetId="13">
        <row r="5">
          <cell r="B5">
            <v>107.2</v>
          </cell>
          <cell r="C5">
            <v>100.5</v>
          </cell>
          <cell r="D5">
            <v>107.2</v>
          </cell>
          <cell r="I5">
            <v>111300</v>
          </cell>
          <cell r="J5">
            <v>299688</v>
          </cell>
          <cell r="K5">
            <v>-15.2</v>
          </cell>
        </row>
        <row r="6">
          <cell r="B6">
            <v>109.2</v>
          </cell>
          <cell r="C6">
            <v>100.7</v>
          </cell>
          <cell r="D6">
            <v>109</v>
          </cell>
        </row>
        <row r="7">
          <cell r="B7">
            <v>114.9</v>
          </cell>
          <cell r="C7">
            <v>101.1</v>
          </cell>
          <cell r="D7">
            <v>114.6</v>
          </cell>
          <cell r="I7">
            <v>9070</v>
          </cell>
          <cell r="J7">
            <v>22535</v>
          </cell>
          <cell r="K7">
            <v>143.1</v>
          </cell>
        </row>
        <row r="8">
          <cell r="B8">
            <v>104.9</v>
          </cell>
          <cell r="C8">
            <v>102.9</v>
          </cell>
          <cell r="D8">
            <v>102.4</v>
          </cell>
          <cell r="I8">
            <v>34037</v>
          </cell>
          <cell r="J8">
            <v>81399</v>
          </cell>
          <cell r="K8">
            <v>-60.3</v>
          </cell>
        </row>
        <row r="9">
          <cell r="B9">
            <v>137.7</v>
          </cell>
          <cell r="C9">
            <v>100.9</v>
          </cell>
          <cell r="D9">
            <v>135.2</v>
          </cell>
          <cell r="I9">
            <v>68193</v>
          </cell>
          <cell r="J9">
            <v>195754</v>
          </cell>
          <cell r="K9">
            <v>40.9</v>
          </cell>
        </row>
        <row r="10">
          <cell r="B10">
            <v>110.2</v>
          </cell>
          <cell r="C10">
            <v>98.9</v>
          </cell>
          <cell r="D10">
            <v>110.6</v>
          </cell>
          <cell r="I10">
            <v>91429</v>
          </cell>
          <cell r="J10">
            <v>227772</v>
          </cell>
          <cell r="K10">
            <v>-19.8</v>
          </cell>
        </row>
        <row r="11">
          <cell r="B11">
            <v>109.2</v>
          </cell>
          <cell r="C11">
            <v>99.9</v>
          </cell>
          <cell r="D11">
            <v>107.8</v>
          </cell>
          <cell r="I11">
            <v>24636</v>
          </cell>
          <cell r="J11">
            <v>78055</v>
          </cell>
          <cell r="K11">
            <v>-35.4</v>
          </cell>
        </row>
        <row r="12">
          <cell r="B12">
            <v>101.9</v>
          </cell>
          <cell r="C12">
            <v>100.7</v>
          </cell>
          <cell r="D12">
            <v>113.6</v>
          </cell>
          <cell r="I12">
            <v>13734</v>
          </cell>
          <cell r="J12">
            <v>25847</v>
          </cell>
          <cell r="K12">
            <v>-72</v>
          </cell>
        </row>
        <row r="13">
          <cell r="B13">
            <v>100</v>
          </cell>
          <cell r="C13">
            <v>100.1</v>
          </cell>
          <cell r="D13">
            <v>99.4</v>
          </cell>
          <cell r="I13">
            <v>3670</v>
          </cell>
          <cell r="J13">
            <v>14368</v>
          </cell>
          <cell r="K13">
            <v>96.6</v>
          </cell>
        </row>
        <row r="15">
          <cell r="B15">
            <v>101.8</v>
          </cell>
          <cell r="C15">
            <v>100</v>
          </cell>
          <cell r="D15">
            <v>101.3</v>
          </cell>
          <cell r="I15">
            <v>56483</v>
          </cell>
          <cell r="J15">
            <v>163726</v>
          </cell>
          <cell r="K15">
            <v>89.3</v>
          </cell>
        </row>
        <row r="16">
          <cell r="B16">
            <v>104.1</v>
          </cell>
          <cell r="C16">
            <v>100</v>
          </cell>
          <cell r="D16">
            <v>101.6</v>
          </cell>
          <cell r="I16">
            <v>87.5</v>
          </cell>
          <cell r="J16">
            <v>227.6</v>
          </cell>
          <cell r="K16">
            <v>23.9</v>
          </cell>
        </row>
        <row r="17">
          <cell r="B17">
            <v>102</v>
          </cell>
          <cell r="C17">
            <v>100.1</v>
          </cell>
          <cell r="D17">
            <v>102.4</v>
          </cell>
          <cell r="I17">
            <v>47.2</v>
          </cell>
          <cell r="J17">
            <v>120.4</v>
          </cell>
          <cell r="K17">
            <v>30.4</v>
          </cell>
        </row>
        <row r="18">
          <cell r="B18">
            <v>100.3</v>
          </cell>
          <cell r="C18">
            <v>100.1</v>
          </cell>
          <cell r="D18">
            <v>100.5</v>
          </cell>
          <cell r="I18">
            <v>13.3</v>
          </cell>
          <cell r="J18">
            <v>41.1</v>
          </cell>
          <cell r="K18">
            <v>47.8</v>
          </cell>
        </row>
        <row r="19">
          <cell r="B19">
            <v>101.9</v>
          </cell>
          <cell r="C19">
            <v>100.3</v>
          </cell>
          <cell r="D19">
            <v>102.2</v>
          </cell>
          <cell r="I19">
            <v>8.2</v>
          </cell>
          <cell r="J19">
            <v>31.9</v>
          </cell>
          <cell r="K19">
            <v>101.8</v>
          </cell>
        </row>
        <row r="20">
          <cell r="B20">
            <v>98.9</v>
          </cell>
          <cell r="C20">
            <v>99.9</v>
          </cell>
          <cell r="D20">
            <v>98.9</v>
          </cell>
        </row>
        <row r="21">
          <cell r="B21">
            <v>99</v>
          </cell>
          <cell r="C21">
            <v>100</v>
          </cell>
          <cell r="D21">
            <v>99.3</v>
          </cell>
        </row>
        <row r="22">
          <cell r="B22">
            <v>109.6</v>
          </cell>
          <cell r="C22">
            <v>100.5</v>
          </cell>
          <cell r="D22">
            <v>110.4</v>
          </cell>
        </row>
        <row r="23">
          <cell r="B23">
            <v>111.8</v>
          </cell>
          <cell r="C23">
            <v>101.4</v>
          </cell>
          <cell r="D23">
            <v>113</v>
          </cell>
        </row>
      </sheetData>
      <sheetData sheetId="14">
        <row r="5">
          <cell r="C5">
            <v>166988</v>
          </cell>
          <cell r="D5">
            <v>711826</v>
          </cell>
          <cell r="E5">
            <v>22</v>
          </cell>
        </row>
        <row r="6">
          <cell r="C6">
            <v>96115</v>
          </cell>
          <cell r="D6">
            <v>430319</v>
          </cell>
          <cell r="E6">
            <v>21.6</v>
          </cell>
        </row>
        <row r="7">
          <cell r="C7">
            <v>70873</v>
          </cell>
          <cell r="D7">
            <v>281507</v>
          </cell>
          <cell r="E7">
            <v>22.8</v>
          </cell>
        </row>
        <row r="8">
          <cell r="C8">
            <v>135894</v>
          </cell>
          <cell r="D8">
            <v>590793</v>
          </cell>
          <cell r="E8">
            <v>26.3</v>
          </cell>
        </row>
        <row r="9">
          <cell r="C9">
            <v>30679</v>
          </cell>
          <cell r="D9">
            <v>119530</v>
          </cell>
          <cell r="E9">
            <v>19.7</v>
          </cell>
        </row>
        <row r="10">
          <cell r="C10" t="str">
            <v/>
          </cell>
          <cell r="D10" t="str">
            <v/>
          </cell>
          <cell r="E10" t="str">
            <v/>
          </cell>
        </row>
        <row r="11">
          <cell r="C11">
            <v>415</v>
          </cell>
          <cell r="D11">
            <v>1503</v>
          </cell>
          <cell r="E11">
            <v>-90.5</v>
          </cell>
        </row>
        <row r="12">
          <cell r="C12" t="str">
            <v/>
          </cell>
          <cell r="D12" t="str">
            <v/>
          </cell>
          <cell r="E12" t="str">
            <v/>
          </cell>
        </row>
        <row r="13">
          <cell r="C13" t="str">
            <v/>
          </cell>
          <cell r="D13">
            <v>12</v>
          </cell>
          <cell r="E13" t="str">
            <v>持平</v>
          </cell>
        </row>
        <row r="14">
          <cell r="C14" t="str">
            <v/>
          </cell>
          <cell r="D14" t="str">
            <v/>
          </cell>
          <cell r="E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</row>
        <row r="16">
          <cell r="C16" t="str">
            <v/>
          </cell>
          <cell r="D16">
            <v>9380</v>
          </cell>
          <cell r="E16">
            <v>15.23</v>
          </cell>
        </row>
        <row r="17">
          <cell r="C17" t="str">
            <v/>
          </cell>
          <cell r="D17" t="str">
            <v/>
          </cell>
          <cell r="E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</row>
        <row r="19">
          <cell r="C19" t="str">
            <v/>
          </cell>
          <cell r="D19">
            <v>10663</v>
          </cell>
          <cell r="E19">
            <v>2.72</v>
          </cell>
        </row>
        <row r="20">
          <cell r="C20" t="str">
            <v/>
          </cell>
          <cell r="D20" t="str">
            <v/>
          </cell>
          <cell r="E20" t="str">
            <v/>
          </cell>
        </row>
        <row r="21">
          <cell r="C21">
            <v>8421</v>
          </cell>
          <cell r="D21">
            <v>20526</v>
          </cell>
          <cell r="E21">
            <v>-1.54</v>
          </cell>
        </row>
        <row r="22">
          <cell r="C22" t="str">
            <v/>
          </cell>
          <cell r="D22">
            <v>1860</v>
          </cell>
          <cell r="E22">
            <v>40.16578749058027</v>
          </cell>
        </row>
        <row r="23">
          <cell r="C23" t="str">
            <v/>
          </cell>
          <cell r="D23">
            <v>1640</v>
          </cell>
          <cell r="E23">
            <v>-13.95592864637986</v>
          </cell>
        </row>
        <row r="24">
          <cell r="C24" t="str">
            <v/>
          </cell>
          <cell r="D24">
            <v>17025</v>
          </cell>
          <cell r="E24">
            <v>-3.3439309640059065</v>
          </cell>
        </row>
        <row r="25">
          <cell r="C25">
            <v>7773</v>
          </cell>
          <cell r="D25">
            <v>18487</v>
          </cell>
          <cell r="E2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S25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21.00390625" style="1" bestFit="1" customWidth="1"/>
    <col min="2" max="6" width="9.00390625" style="1" customWidth="1"/>
    <col min="7" max="7" width="11.125" style="64" customWidth="1"/>
    <col min="8" max="19" width="9.00390625" style="64" customWidth="1"/>
    <col min="20" max="16384" width="9.00390625" style="1" customWidth="1"/>
  </cols>
  <sheetData>
    <row r="1" spans="1:7" ht="17.25" customHeight="1">
      <c r="A1" s="77" t="str">
        <f>CONCATENATE(G4,"主要经济指标完成情况")</f>
        <v>2008年1-4月主要经济指标完成情况</v>
      </c>
      <c r="B1" s="77"/>
      <c r="C1" s="77"/>
      <c r="D1" s="77"/>
      <c r="E1" s="77"/>
      <c r="G1" s="65" t="str">
        <f>'[1]封面'!$G$9</f>
        <v>2008.4</v>
      </c>
    </row>
    <row r="2" spans="1:7" ht="23.25" customHeight="1" thickBot="1">
      <c r="A2" s="78"/>
      <c r="B2" s="78"/>
      <c r="C2" s="78"/>
      <c r="D2" s="78"/>
      <c r="E2" s="78"/>
      <c r="G2" s="65">
        <f>INT(G1)</f>
        <v>2008</v>
      </c>
    </row>
    <row r="3" spans="1:7" ht="21" customHeight="1">
      <c r="A3" s="79" t="s">
        <v>32</v>
      </c>
      <c r="B3" s="27" t="s">
        <v>34</v>
      </c>
      <c r="C3" s="81" t="s">
        <v>36</v>
      </c>
      <c r="D3" s="82"/>
      <c r="E3" s="2" t="s">
        <v>38</v>
      </c>
      <c r="G3" s="65">
        <f>ROUND((G1-G2)*10,0)</f>
        <v>4</v>
      </c>
    </row>
    <row r="4" spans="1:12" ht="21" customHeight="1">
      <c r="A4" s="80"/>
      <c r="B4" s="28" t="s">
        <v>40</v>
      </c>
      <c r="C4" s="3" t="s">
        <v>139</v>
      </c>
      <c r="D4" s="4" t="s">
        <v>38</v>
      </c>
      <c r="E4" s="5" t="s">
        <v>43</v>
      </c>
      <c r="G4" s="64" t="str">
        <f>CONCATENATE(G2,"年","1-",G3,"月")</f>
        <v>2008年1-4月</v>
      </c>
      <c r="H4" s="76"/>
      <c r="I4" s="76"/>
      <c r="J4" s="76"/>
      <c r="K4" s="76"/>
      <c r="L4" s="76"/>
    </row>
    <row r="5" spans="1:12" ht="21" customHeight="1">
      <c r="A5" s="6" t="s">
        <v>128</v>
      </c>
      <c r="B5" s="7" t="s">
        <v>6</v>
      </c>
      <c r="C5" s="8"/>
      <c r="D5" s="9">
        <f>'[1]8'!D5</f>
        <v>705968</v>
      </c>
      <c r="E5" s="10">
        <f>'[1]8'!E5</f>
        <v>13.5</v>
      </c>
      <c r="G5" s="64" t="str">
        <f>CONCATENATE(G2,"年","1-",G3-1,"月")</f>
        <v>2008年1-3月</v>
      </c>
      <c r="H5" s="76"/>
      <c r="I5" s="76"/>
      <c r="J5" s="76"/>
      <c r="K5" s="76"/>
      <c r="L5" s="76"/>
    </row>
    <row r="6" spans="1:5" ht="21" customHeight="1">
      <c r="A6" s="11" t="s">
        <v>7</v>
      </c>
      <c r="B6" s="7" t="s">
        <v>6</v>
      </c>
      <c r="C6" s="12"/>
      <c r="D6" s="12">
        <f>'[1]8'!D7</f>
        <v>160845</v>
      </c>
      <c r="E6" s="13">
        <f>'[1]8'!E7</f>
        <v>4.5</v>
      </c>
    </row>
    <row r="7" spans="1:5" ht="21" customHeight="1">
      <c r="A7" s="11" t="s">
        <v>8</v>
      </c>
      <c r="B7" s="7" t="s">
        <v>6</v>
      </c>
      <c r="C7" s="12"/>
      <c r="D7" s="12">
        <f>'[1]8'!D8</f>
        <v>262461</v>
      </c>
      <c r="E7" s="13">
        <f>'[1]8'!E8</f>
        <v>18</v>
      </c>
    </row>
    <row r="8" spans="1:5" ht="21" customHeight="1">
      <c r="A8" s="11" t="s">
        <v>9</v>
      </c>
      <c r="B8" s="7" t="s">
        <v>6</v>
      </c>
      <c r="C8" s="12"/>
      <c r="D8" s="12">
        <f>'[1]8'!D9</f>
        <v>240766</v>
      </c>
      <c r="E8" s="13">
        <f>'[1]8'!E9</f>
        <v>20</v>
      </c>
    </row>
    <row r="9" spans="1:5" ht="21" customHeight="1">
      <c r="A9" s="11" t="s">
        <v>10</v>
      </c>
      <c r="B9" s="7" t="s">
        <v>6</v>
      </c>
      <c r="C9" s="12"/>
      <c r="D9" s="12">
        <f>'[1]8'!D10</f>
        <v>282662</v>
      </c>
      <c r="E9" s="13">
        <f>'[1]8'!E10</f>
        <v>14.3</v>
      </c>
    </row>
    <row r="10" spans="1:5" ht="21" customHeight="1">
      <c r="A10" s="11" t="s">
        <v>136</v>
      </c>
      <c r="B10" s="7" t="s">
        <v>11</v>
      </c>
      <c r="C10" s="12"/>
      <c r="D10" s="12">
        <v>100</v>
      </c>
      <c r="E10" s="13">
        <f>'[1]8'!E11</f>
      </c>
    </row>
    <row r="11" spans="1:5" ht="21" customHeight="1">
      <c r="A11" s="11" t="s">
        <v>7</v>
      </c>
      <c r="B11" s="7" t="s">
        <v>11</v>
      </c>
      <c r="C11" s="12"/>
      <c r="D11" s="14">
        <f>'[1]8'!D12</f>
        <v>22.78361058858192</v>
      </c>
      <c r="E11" s="13">
        <f>'[1]8'!E12</f>
        <v>1.2730504416581354</v>
      </c>
    </row>
    <row r="12" spans="1:5" ht="21" customHeight="1">
      <c r="A12" s="11" t="s">
        <v>8</v>
      </c>
      <c r="B12" s="7" t="s">
        <v>11</v>
      </c>
      <c r="C12" s="12"/>
      <c r="D12" s="14">
        <f>'[1]8'!D13</f>
        <v>37.1774641343517</v>
      </c>
      <c r="E12" s="13">
        <f>'[1]8'!E13</f>
        <v>-0.66827980643356</v>
      </c>
    </row>
    <row r="13" spans="1:13" ht="21" customHeight="1">
      <c r="A13" s="11" t="s">
        <v>10</v>
      </c>
      <c r="B13" s="7" t="s">
        <v>11</v>
      </c>
      <c r="C13" s="12"/>
      <c r="D13" s="14">
        <f>'[1]8'!D14</f>
        <v>40.03892527706638</v>
      </c>
      <c r="E13" s="13">
        <f>'[1]8'!E14</f>
        <v>-0.6047706352245754</v>
      </c>
      <c r="I13" s="76"/>
      <c r="J13" s="76"/>
      <c r="K13" s="76"/>
      <c r="L13" s="76"/>
      <c r="M13" s="76"/>
    </row>
    <row r="14" spans="1:19" s="49" customFormat="1" ht="21" customHeight="1">
      <c r="A14" s="70" t="s">
        <v>115</v>
      </c>
      <c r="B14" s="52" t="s">
        <v>114</v>
      </c>
      <c r="C14" s="47">
        <f>'工 业'!C5</f>
      </c>
      <c r="D14" s="48">
        <f>'工 业'!D5</f>
      </c>
      <c r="E14" s="13">
        <f>'工 业'!E5</f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s="49" customFormat="1" ht="21" customHeight="1">
      <c r="A15" s="70" t="s">
        <v>116</v>
      </c>
      <c r="B15" s="52" t="s">
        <v>114</v>
      </c>
      <c r="C15" s="47">
        <f>'工 业'!C6</f>
      </c>
      <c r="D15" s="48">
        <f>'工 业'!D6</f>
        <v>581574</v>
      </c>
      <c r="E15" s="63">
        <f>'工 业'!E6</f>
        <v>27.9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s="49" customFormat="1" ht="21" customHeight="1">
      <c r="A16" s="70" t="s">
        <v>117</v>
      </c>
      <c r="B16" s="52" t="s">
        <v>114</v>
      </c>
      <c r="C16" s="47">
        <f>'固定资产投资'!C5</f>
        <v>111300</v>
      </c>
      <c r="D16" s="47">
        <f>'固定资产投资'!D5</f>
        <v>299688</v>
      </c>
      <c r="E16" s="59">
        <f>'固定资产投资'!E5</f>
        <v>-15.2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s="49" customFormat="1" ht="21" customHeight="1">
      <c r="A17" s="70" t="s">
        <v>118</v>
      </c>
      <c r="B17" s="52" t="s">
        <v>114</v>
      </c>
      <c r="C17" s="47">
        <f>'固定资产投资'!C10</f>
        <v>91429</v>
      </c>
      <c r="D17" s="47">
        <f>'固定资产投资'!D10</f>
        <v>227772</v>
      </c>
      <c r="E17" s="59">
        <f>'固定资产投资'!E10</f>
        <v>-19.8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s="49" customFormat="1" ht="21" customHeight="1">
      <c r="A18" s="70" t="s">
        <v>119</v>
      </c>
      <c r="B18" s="52" t="s">
        <v>114</v>
      </c>
      <c r="C18" s="47">
        <f>'批发零售贸易业'!C5</f>
        <v>166988</v>
      </c>
      <c r="D18" s="47">
        <f>'批发零售贸易业'!D5</f>
        <v>711826</v>
      </c>
      <c r="E18" s="59">
        <f>'批发零售贸易业'!E5</f>
        <v>22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s="49" customFormat="1" ht="21" customHeight="1">
      <c r="A19" s="70" t="s">
        <v>120</v>
      </c>
      <c r="B19" s="52" t="s">
        <v>121</v>
      </c>
      <c r="C19" s="47">
        <f>'物价指数'!B5</f>
        <v>107.2</v>
      </c>
      <c r="D19" s="48">
        <f>'物价指数'!D5</f>
        <v>107.2</v>
      </c>
      <c r="E19" s="59">
        <f>D19-100</f>
        <v>7.200000000000003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s="49" customFormat="1" ht="21" customHeight="1">
      <c r="A20" s="70" t="s">
        <v>122</v>
      </c>
      <c r="B20" s="52" t="s">
        <v>123</v>
      </c>
      <c r="C20" s="60">
        <f>'利用外资'!C9</f>
      </c>
      <c r="D20" s="60">
        <f>'利用外资'!D9</f>
        <v>9380</v>
      </c>
      <c r="E20" s="61">
        <f>'利用外资'!E9</f>
        <v>15.23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s="49" customFormat="1" ht="21" customHeight="1">
      <c r="A21" s="70" t="s">
        <v>124</v>
      </c>
      <c r="B21" s="52" t="s">
        <v>123</v>
      </c>
      <c r="C21" s="60">
        <f>'对外贸易'!C5</f>
        <v>8421</v>
      </c>
      <c r="D21" s="60">
        <f>'对外贸易'!D5</f>
        <v>20526</v>
      </c>
      <c r="E21" s="61">
        <f>'对外贸易'!E5</f>
        <v>-1.54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s="49" customFormat="1" ht="21" customHeight="1">
      <c r="A22" s="70" t="s">
        <v>125</v>
      </c>
      <c r="B22" s="52" t="s">
        <v>126</v>
      </c>
      <c r="C22" s="47">
        <f>'人民生活'!C9</f>
        <v>777.3</v>
      </c>
      <c r="D22" s="47">
        <f>'人民生活'!D9</f>
        <v>3890.3</v>
      </c>
      <c r="E22" s="61">
        <f>'人民生活'!E9</f>
        <v>11.6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s="49" customFormat="1" ht="21" customHeight="1" thickBot="1">
      <c r="A23" s="71" t="s">
        <v>127</v>
      </c>
      <c r="B23" s="68" t="s">
        <v>126</v>
      </c>
      <c r="C23" s="69">
        <f>'人民生活'!C10</f>
        <v>633.4</v>
      </c>
      <c r="D23" s="69">
        <f>'人民生活'!D10</f>
        <v>2817.4</v>
      </c>
      <c r="E23" s="62">
        <f>'人民生活'!E10</f>
        <v>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s="49" customFormat="1" ht="7.5" customHeight="1">
      <c r="A24" s="73"/>
      <c r="B24" s="67"/>
      <c r="C24" s="59"/>
      <c r="D24" s="59"/>
      <c r="E24" s="61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5" ht="32.25" customHeight="1">
      <c r="A25" s="75" t="s">
        <v>147</v>
      </c>
      <c r="B25" s="75"/>
      <c r="C25" s="75"/>
      <c r="D25" s="75"/>
      <c r="E25" s="75"/>
    </row>
  </sheetData>
  <mergeCells count="6">
    <mergeCell ref="A25:E25"/>
    <mergeCell ref="I13:M13"/>
    <mergeCell ref="H4:L5"/>
    <mergeCell ref="A1:E2"/>
    <mergeCell ref="A3:A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K24"/>
  <sheetViews>
    <sheetView workbookViewId="0" topLeftCell="A1">
      <selection activeCell="F6" sqref="F6"/>
    </sheetView>
  </sheetViews>
  <sheetFormatPr defaultColWidth="9.00390625" defaultRowHeight="14.25"/>
  <cols>
    <col min="1" max="1" width="20.00390625" style="0" bestFit="1" customWidth="1"/>
    <col min="7" max="19" width="9.00390625" style="66" customWidth="1"/>
  </cols>
  <sheetData>
    <row r="1" spans="1:5" ht="17.25" customHeight="1">
      <c r="A1" s="83" t="str">
        <f>CONCATENATE('综 合'!G4,G2)</f>
        <v>2008年1-4月固定资产投资</v>
      </c>
      <c r="B1" s="83"/>
      <c r="C1" s="83"/>
      <c r="D1" s="83"/>
      <c r="E1" s="83"/>
    </row>
    <row r="2" spans="1:11" ht="23.25" customHeight="1" thickBot="1">
      <c r="A2" s="78"/>
      <c r="B2" s="78"/>
      <c r="C2" s="78"/>
      <c r="D2" s="78"/>
      <c r="E2" s="78"/>
      <c r="G2" s="76" t="s">
        <v>146</v>
      </c>
      <c r="H2" s="76"/>
      <c r="I2" s="76"/>
      <c r="J2" s="76"/>
      <c r="K2" s="76"/>
    </row>
    <row r="3" spans="1:11" ht="21" customHeight="1">
      <c r="A3" s="84" t="s">
        <v>33</v>
      </c>
      <c r="B3" s="40" t="s">
        <v>35</v>
      </c>
      <c r="C3" s="81" t="s">
        <v>37</v>
      </c>
      <c r="D3" s="81"/>
      <c r="E3" s="27" t="s">
        <v>39</v>
      </c>
      <c r="G3" s="76"/>
      <c r="H3" s="76"/>
      <c r="I3" s="76"/>
      <c r="J3" s="76"/>
      <c r="K3" s="76"/>
    </row>
    <row r="4" spans="1:5" ht="21" customHeight="1">
      <c r="A4" s="85"/>
      <c r="B4" s="41" t="s">
        <v>41</v>
      </c>
      <c r="C4" s="3" t="s">
        <v>42</v>
      </c>
      <c r="D4" s="3" t="s">
        <v>39</v>
      </c>
      <c r="E4" s="28" t="s">
        <v>44</v>
      </c>
    </row>
    <row r="5" spans="1:5" ht="21" customHeight="1">
      <c r="A5" s="6" t="s">
        <v>81</v>
      </c>
      <c r="B5" s="18" t="s">
        <v>82</v>
      </c>
      <c r="C5" s="8">
        <f>'[1]11'!I5</f>
        <v>111300</v>
      </c>
      <c r="D5" s="8">
        <f>'[1]11'!J5</f>
        <v>299688</v>
      </c>
      <c r="E5" s="10">
        <f>'[1]11'!K5</f>
        <v>-15.2</v>
      </c>
    </row>
    <row r="6" spans="1:5" ht="21" customHeight="1">
      <c r="A6" s="11" t="s">
        <v>83</v>
      </c>
      <c r="B6" s="19"/>
      <c r="C6" s="12"/>
      <c r="D6" s="12"/>
      <c r="E6" s="13"/>
    </row>
    <row r="7" spans="1:5" ht="21" customHeight="1">
      <c r="A7" s="11" t="s">
        <v>84</v>
      </c>
      <c r="B7" s="19" t="s">
        <v>85</v>
      </c>
      <c r="C7" s="12">
        <f>'[1]11'!I7</f>
        <v>9070</v>
      </c>
      <c r="D7" s="12">
        <f>'[1]11'!J7</f>
        <v>22535</v>
      </c>
      <c r="E7" s="13">
        <f>'[1]11'!K7</f>
        <v>143.1</v>
      </c>
    </row>
    <row r="8" spans="1:5" ht="21" customHeight="1">
      <c r="A8" s="11" t="s">
        <v>86</v>
      </c>
      <c r="B8" s="19" t="s">
        <v>85</v>
      </c>
      <c r="C8" s="12">
        <f>'[1]11'!I8</f>
        <v>34037</v>
      </c>
      <c r="D8" s="12">
        <f>'[1]11'!J8</f>
        <v>81399</v>
      </c>
      <c r="E8" s="13">
        <f>'[1]11'!K8</f>
        <v>-60.3</v>
      </c>
    </row>
    <row r="9" spans="1:5" ht="21" customHeight="1">
      <c r="A9" s="11" t="s">
        <v>87</v>
      </c>
      <c r="B9" s="19" t="s">
        <v>85</v>
      </c>
      <c r="C9" s="12">
        <f>'[1]11'!I9</f>
        <v>68193</v>
      </c>
      <c r="D9" s="12">
        <f>'[1]11'!J9</f>
        <v>195754</v>
      </c>
      <c r="E9" s="13">
        <f>'[1]11'!K9</f>
        <v>40.9</v>
      </c>
    </row>
    <row r="10" spans="1:5" ht="21" customHeight="1">
      <c r="A10" s="42" t="s">
        <v>88</v>
      </c>
      <c r="B10" s="19" t="s">
        <v>85</v>
      </c>
      <c r="C10" s="12">
        <f>'[1]11'!I10</f>
        <v>91429</v>
      </c>
      <c r="D10" s="12">
        <f>'[1]11'!J10</f>
        <v>227772</v>
      </c>
      <c r="E10" s="13">
        <f>'[1]11'!K10</f>
        <v>-19.8</v>
      </c>
    </row>
    <row r="11" spans="1:5" ht="21" customHeight="1">
      <c r="A11" s="11" t="s">
        <v>89</v>
      </c>
      <c r="B11" s="19" t="s">
        <v>85</v>
      </c>
      <c r="C11" s="12">
        <f>'[1]11'!I11</f>
        <v>24636</v>
      </c>
      <c r="D11" s="12">
        <f>'[1]11'!J11</f>
        <v>78055</v>
      </c>
      <c r="E11" s="13">
        <f>'[1]11'!K11</f>
        <v>-35.4</v>
      </c>
    </row>
    <row r="12" spans="1:5" ht="21" customHeight="1">
      <c r="A12" s="11" t="s">
        <v>90</v>
      </c>
      <c r="B12" s="19" t="s">
        <v>85</v>
      </c>
      <c r="C12" s="12">
        <f>'[1]11'!I12</f>
        <v>13734</v>
      </c>
      <c r="D12" s="12">
        <f>'[1]11'!J12</f>
        <v>25847</v>
      </c>
      <c r="E12" s="13">
        <f>'[1]11'!K12</f>
        <v>-72</v>
      </c>
    </row>
    <row r="13" spans="1:5" ht="21" customHeight="1">
      <c r="A13" s="11" t="s">
        <v>91</v>
      </c>
      <c r="B13" s="19" t="s">
        <v>85</v>
      </c>
      <c r="C13" s="12">
        <f>'[1]11'!I13</f>
        <v>3670</v>
      </c>
      <c r="D13" s="12">
        <f>'[1]11'!J13</f>
        <v>14368</v>
      </c>
      <c r="E13" s="13">
        <f>'[1]11'!K13</f>
        <v>96.6</v>
      </c>
    </row>
    <row r="14" spans="1:5" ht="21" customHeight="1">
      <c r="A14" s="11" t="s">
        <v>92</v>
      </c>
      <c r="B14" s="19" t="s">
        <v>85</v>
      </c>
      <c r="C14" s="12">
        <f>'[1]11'!I15</f>
        <v>56483</v>
      </c>
      <c r="D14" s="12">
        <f>'[1]11'!J15</f>
        <v>163726</v>
      </c>
      <c r="E14" s="13">
        <f>'[1]11'!K15</f>
        <v>89.3</v>
      </c>
    </row>
    <row r="15" spans="1:5" ht="21" customHeight="1">
      <c r="A15" s="11" t="s">
        <v>93</v>
      </c>
      <c r="B15" s="19" t="s">
        <v>94</v>
      </c>
      <c r="C15" s="12">
        <f>'[1]11'!I16</f>
        <v>87.5</v>
      </c>
      <c r="D15" s="12">
        <f>'[1]11'!J16</f>
        <v>227.6</v>
      </c>
      <c r="E15" s="13">
        <f>'[1]11'!K16</f>
        <v>23.9</v>
      </c>
    </row>
    <row r="16" spans="1:5" ht="21" customHeight="1">
      <c r="A16" s="11" t="s">
        <v>95</v>
      </c>
      <c r="B16" s="19" t="s">
        <v>94</v>
      </c>
      <c r="C16" s="12">
        <f>'[1]11'!I17</f>
        <v>47.2</v>
      </c>
      <c r="D16" s="12">
        <f>'[1]11'!J17</f>
        <v>120.4</v>
      </c>
      <c r="E16" s="13">
        <f>'[1]11'!K17</f>
        <v>30.4</v>
      </c>
    </row>
    <row r="17" spans="1:5" ht="21" customHeight="1">
      <c r="A17" s="11" t="s">
        <v>96</v>
      </c>
      <c r="B17" s="19" t="s">
        <v>94</v>
      </c>
      <c r="C17" s="12">
        <f>'[1]11'!I18</f>
        <v>13.3</v>
      </c>
      <c r="D17" s="12">
        <f>'[1]11'!J18</f>
        <v>41.1</v>
      </c>
      <c r="E17" s="13">
        <f>'[1]11'!K18</f>
        <v>47.8</v>
      </c>
    </row>
    <row r="18" spans="1:5" ht="21" customHeight="1">
      <c r="A18" s="11" t="s">
        <v>95</v>
      </c>
      <c r="B18" s="19" t="s">
        <v>94</v>
      </c>
      <c r="C18" s="12">
        <f>'[1]11'!I19</f>
        <v>8.2</v>
      </c>
      <c r="D18" s="12">
        <f>'[1]11'!J19</f>
        <v>31.9</v>
      </c>
      <c r="E18" s="13">
        <f>'[1]11'!K19</f>
        <v>101.8</v>
      </c>
    </row>
    <row r="19" spans="1:5" ht="21" customHeight="1" thickBot="1">
      <c r="A19" s="43"/>
      <c r="B19" s="36"/>
      <c r="C19" s="36"/>
      <c r="D19" s="36"/>
      <c r="E19" s="37"/>
    </row>
    <row r="20" ht="14.25">
      <c r="A20" s="72"/>
    </row>
    <row r="21" ht="14.25">
      <c r="A21" s="72"/>
    </row>
    <row r="22" ht="14.25">
      <c r="A22" s="72"/>
    </row>
    <row r="23" ht="14.25">
      <c r="A23" s="72"/>
    </row>
    <row r="24" ht="14.25">
      <c r="A24" s="72"/>
    </row>
  </sheetData>
  <mergeCells count="4">
    <mergeCell ref="A1:E2"/>
    <mergeCell ref="A3:A4"/>
    <mergeCell ref="C3:D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25"/>
  <sheetViews>
    <sheetView workbookViewId="0" topLeftCell="A1">
      <selection activeCell="F6" sqref="F6"/>
    </sheetView>
  </sheetViews>
  <sheetFormatPr defaultColWidth="9.00390625" defaultRowHeight="14.25"/>
  <cols>
    <col min="1" max="1" width="21.875" style="0" bestFit="1" customWidth="1"/>
    <col min="3" max="3" width="9.00390625" style="56" customWidth="1"/>
    <col min="7" max="19" width="9.00390625" style="66" customWidth="1"/>
  </cols>
  <sheetData>
    <row r="1" spans="1:5" ht="17.25" customHeight="1">
      <c r="A1" s="77" t="str">
        <f>CONCATENATE('综 合'!G4,G2)</f>
        <v>2008年1-4月工业生产和销售</v>
      </c>
      <c r="B1" s="77"/>
      <c r="C1" s="77"/>
      <c r="D1" s="77"/>
      <c r="E1" s="77"/>
    </row>
    <row r="2" spans="1:11" ht="23.25" customHeight="1" thickBot="1">
      <c r="A2" s="78"/>
      <c r="B2" s="78"/>
      <c r="C2" s="78"/>
      <c r="D2" s="78"/>
      <c r="E2" s="78"/>
      <c r="G2" s="76" t="s">
        <v>145</v>
      </c>
      <c r="H2" s="76"/>
      <c r="I2" s="76"/>
      <c r="J2" s="76"/>
      <c r="K2" s="76"/>
    </row>
    <row r="3" spans="1:11" ht="21" customHeight="1">
      <c r="A3" s="79" t="s">
        <v>0</v>
      </c>
      <c r="B3" s="15" t="s">
        <v>1</v>
      </c>
      <c r="C3" s="82" t="s">
        <v>2</v>
      </c>
      <c r="D3" s="86"/>
      <c r="E3" s="2" t="s">
        <v>3</v>
      </c>
      <c r="G3" s="76"/>
      <c r="H3" s="76"/>
      <c r="I3" s="76"/>
      <c r="J3" s="76"/>
      <c r="K3" s="76"/>
    </row>
    <row r="4" spans="1:5" ht="21" customHeight="1">
      <c r="A4" s="80"/>
      <c r="B4" s="16" t="s">
        <v>4</v>
      </c>
      <c r="C4" s="3" t="s">
        <v>12</v>
      </c>
      <c r="D4" s="3" t="s">
        <v>3</v>
      </c>
      <c r="E4" s="5" t="s">
        <v>5</v>
      </c>
    </row>
    <row r="5" spans="1:5" ht="21" customHeight="1">
      <c r="A5" s="17" t="s">
        <v>133</v>
      </c>
      <c r="B5" s="18" t="s">
        <v>13</v>
      </c>
      <c r="C5" s="50">
        <f>'[1]9'!I5</f>
      </c>
      <c r="D5" s="8">
        <f>'[1]9'!J5</f>
      </c>
      <c r="E5" s="10">
        <f>'[1]9'!K5</f>
      </c>
    </row>
    <row r="6" spans="1:5" ht="21" customHeight="1">
      <c r="A6" s="11" t="s">
        <v>134</v>
      </c>
      <c r="B6" s="19" t="s">
        <v>14</v>
      </c>
      <c r="C6" s="51">
        <f>'[1]9'!I6</f>
      </c>
      <c r="D6" s="12">
        <f>'[1]9'!J6</f>
        <v>581574</v>
      </c>
      <c r="E6" s="13">
        <f>'[1]9'!K6</f>
        <v>27.9</v>
      </c>
    </row>
    <row r="7" spans="1:5" ht="21" customHeight="1">
      <c r="A7" s="11" t="s">
        <v>15</v>
      </c>
      <c r="B7" s="19" t="s">
        <v>14</v>
      </c>
      <c r="C7" s="51">
        <f>'[1]9'!I7</f>
      </c>
      <c r="D7" s="12">
        <f>'[1]9'!J7</f>
        <v>443249</v>
      </c>
      <c r="E7" s="13">
        <f>'[1]9'!K7</f>
        <v>33.6</v>
      </c>
    </row>
    <row r="8" spans="1:5" ht="21" customHeight="1">
      <c r="A8" s="11" t="s">
        <v>16</v>
      </c>
      <c r="B8" s="19" t="s">
        <v>14</v>
      </c>
      <c r="C8" s="51">
        <f>'[1]9'!I8</f>
      </c>
      <c r="D8" s="12">
        <f>'[1]9'!J8</f>
        <v>196474</v>
      </c>
      <c r="E8" s="13">
        <f>'[1]9'!K8</f>
        <v>5.1</v>
      </c>
    </row>
    <row r="9" spans="1:5" ht="21" customHeight="1">
      <c r="A9" s="11" t="s">
        <v>17</v>
      </c>
      <c r="B9" s="19" t="s">
        <v>14</v>
      </c>
      <c r="C9" s="51">
        <f>'[1]9'!I9</f>
      </c>
      <c r="D9" s="12">
        <f>'[1]9'!J9</f>
        <v>385100</v>
      </c>
      <c r="E9" s="13">
        <f>'[1]9'!K9</f>
        <v>43.7</v>
      </c>
    </row>
    <row r="10" spans="1:5" ht="21" customHeight="1">
      <c r="A10" s="11" t="s">
        <v>18</v>
      </c>
      <c r="B10" s="19"/>
      <c r="C10" s="51">
        <f>'[1]9'!I10</f>
      </c>
      <c r="D10" s="12">
        <f>'[1]9'!J10</f>
        <v>0</v>
      </c>
      <c r="E10" s="13">
        <f>'[1]9'!K10</f>
        <v>0</v>
      </c>
    </row>
    <row r="11" spans="1:5" ht="21" customHeight="1">
      <c r="A11" s="20" t="s">
        <v>19</v>
      </c>
      <c r="B11" s="19" t="s">
        <v>14</v>
      </c>
      <c r="C11" s="51">
        <f>'[1]9'!I11</f>
      </c>
      <c r="D11" s="12">
        <f>'[1]9'!J11</f>
        <v>60085</v>
      </c>
      <c r="E11" s="13">
        <f>'[1]9'!K11</f>
        <v>10.8</v>
      </c>
    </row>
    <row r="12" spans="1:5" ht="21" customHeight="1">
      <c r="A12" s="20" t="s">
        <v>20</v>
      </c>
      <c r="B12" s="19" t="s">
        <v>14</v>
      </c>
      <c r="C12" s="51">
        <f>'[1]9'!I12</f>
      </c>
      <c r="D12" s="12">
        <f>'[1]9'!J12</f>
        <v>25856</v>
      </c>
      <c r="E12" s="13">
        <f>'[1]9'!K12</f>
        <v>-12.2</v>
      </c>
    </row>
    <row r="13" spans="1:5" ht="21" customHeight="1">
      <c r="A13" s="20" t="s">
        <v>21</v>
      </c>
      <c r="B13" s="19" t="s">
        <v>14</v>
      </c>
      <c r="C13" s="51">
        <f>'[1]9'!I13</f>
      </c>
      <c r="D13" s="12">
        <f>'[1]9'!J13</f>
        <v>152280</v>
      </c>
      <c r="E13" s="13">
        <f>'[1]9'!K13</f>
        <v>143.4</v>
      </c>
    </row>
    <row r="14" spans="1:5" ht="21" customHeight="1">
      <c r="A14" s="21" t="s">
        <v>23</v>
      </c>
      <c r="B14" s="19" t="s">
        <v>14</v>
      </c>
      <c r="C14" s="51">
        <f>'[1]9'!I15</f>
      </c>
      <c r="D14" s="12">
        <f>'[1]9'!J15</f>
        <v>20982</v>
      </c>
      <c r="E14" s="13">
        <f>'[1]9'!K15</f>
        <v>24.4</v>
      </c>
    </row>
    <row r="15" spans="1:5" ht="21" customHeight="1">
      <c r="A15" s="11" t="s">
        <v>24</v>
      </c>
      <c r="B15" s="19" t="s">
        <v>14</v>
      </c>
      <c r="C15" s="51">
        <f>'[1]9'!I16</f>
      </c>
      <c r="D15" s="12">
        <f>'[1]9'!J16</f>
        <v>153005</v>
      </c>
      <c r="E15" s="13">
        <f>'[1]9'!K16</f>
        <v>30.1</v>
      </c>
    </row>
    <row r="16" spans="1:5" ht="21" customHeight="1">
      <c r="A16" s="11" t="s">
        <v>25</v>
      </c>
      <c r="B16" s="19" t="s">
        <v>14</v>
      </c>
      <c r="C16" s="51">
        <f>'[1]9'!I17</f>
      </c>
      <c r="D16" s="12">
        <f>'[1]9'!J17</f>
        <v>574436</v>
      </c>
      <c r="E16" s="13">
        <f>'[1]9'!K17</f>
        <v>30.4</v>
      </c>
    </row>
    <row r="17" spans="1:5" ht="21" customHeight="1">
      <c r="A17" s="11" t="s">
        <v>26</v>
      </c>
      <c r="B17" s="19" t="s">
        <v>14</v>
      </c>
      <c r="C17" s="51">
        <f>'[1]9'!I18</f>
      </c>
      <c r="D17" s="12">
        <f>'[1]9'!J18</f>
        <v>443249</v>
      </c>
      <c r="E17" s="13">
        <f>'[1]9'!K18</f>
        <v>33.6</v>
      </c>
    </row>
    <row r="18" spans="1:5" ht="21" customHeight="1">
      <c r="A18" s="11" t="s">
        <v>27</v>
      </c>
      <c r="B18" s="19" t="s">
        <v>14</v>
      </c>
      <c r="C18" s="51">
        <f>'[1]9'!I19</f>
      </c>
      <c r="D18" s="12">
        <f>'[1]9'!J19</f>
        <v>59750</v>
      </c>
      <c r="E18" s="13">
        <f>'[1]9'!K19</f>
        <v>11</v>
      </c>
    </row>
    <row r="19" spans="1:5" ht="21" customHeight="1">
      <c r="A19" s="21" t="s">
        <v>20</v>
      </c>
      <c r="B19" s="19" t="s">
        <v>14</v>
      </c>
      <c r="C19" s="51">
        <f>'[1]9'!I20</f>
      </c>
      <c r="D19" s="12">
        <f>'[1]9'!J20</f>
        <v>26967</v>
      </c>
      <c r="E19" s="13">
        <f>'[1]9'!K20</f>
        <v>10.7</v>
      </c>
    </row>
    <row r="20" spans="1:5" ht="21" customHeight="1">
      <c r="A20" s="20" t="s">
        <v>21</v>
      </c>
      <c r="B20" s="19" t="s">
        <v>14</v>
      </c>
      <c r="C20" s="51">
        <f>'[1]9'!I21</f>
      </c>
      <c r="D20" s="12">
        <f>'[1]9'!J21</f>
        <v>150851</v>
      </c>
      <c r="E20" s="13">
        <f>'[1]9'!K21</f>
        <v>152.7</v>
      </c>
    </row>
    <row r="21" spans="1:5" ht="21" customHeight="1">
      <c r="A21" s="21" t="s">
        <v>22</v>
      </c>
      <c r="B21" s="19" t="s">
        <v>14</v>
      </c>
      <c r="C21" s="51">
        <f>'[1]9'!I22</f>
      </c>
      <c r="D21" s="12">
        <f>'[1]9'!J22</f>
        <v>316149</v>
      </c>
      <c r="E21" s="13">
        <f>'[1]9'!K22</f>
        <v>9.8</v>
      </c>
    </row>
    <row r="22" spans="1:5" ht="21" customHeight="1">
      <c r="A22" s="21" t="s">
        <v>28</v>
      </c>
      <c r="B22" s="19" t="s">
        <v>14</v>
      </c>
      <c r="C22" s="51">
        <f>'[1]9'!I23</f>
      </c>
      <c r="D22" s="12">
        <f>'[1]9'!J23</f>
        <v>20719</v>
      </c>
      <c r="E22" s="13">
        <f>'[1]9'!K23</f>
        <v>38.9</v>
      </c>
    </row>
    <row r="23" spans="1:5" ht="21" customHeight="1">
      <c r="A23" s="22" t="s">
        <v>29</v>
      </c>
      <c r="B23" s="19" t="s">
        <v>14</v>
      </c>
      <c r="C23" s="51">
        <f>'[1]9'!I24</f>
      </c>
      <c r="D23" s="12">
        <f>'[1]9'!J24</f>
        <v>283689</v>
      </c>
      <c r="E23" s="13">
        <f>'[1]9'!K24</f>
        <v>10.1</v>
      </c>
    </row>
    <row r="24" spans="1:5" ht="21" customHeight="1">
      <c r="A24" s="22" t="s">
        <v>30</v>
      </c>
      <c r="B24" s="19" t="s">
        <v>31</v>
      </c>
      <c r="C24" s="57">
        <f>'[1]9'!I25</f>
        <v>0</v>
      </c>
      <c r="D24" s="12">
        <f>'[1]9'!J25</f>
        <v>98.8</v>
      </c>
      <c r="E24" s="13">
        <f>'[1]9'!K25</f>
        <v>1.9</v>
      </c>
    </row>
    <row r="25" spans="1:5" ht="21" customHeight="1" thickBot="1">
      <c r="A25" s="23" t="s">
        <v>135</v>
      </c>
      <c r="B25" s="24" t="s">
        <v>14</v>
      </c>
      <c r="C25" s="58">
        <f>'[1]9'!I26</f>
        <v>0</v>
      </c>
      <c r="D25" s="25">
        <f>'[1]9'!J26</f>
      </c>
      <c r="E25" s="26">
        <f>'[1]9'!K26</f>
      </c>
    </row>
  </sheetData>
  <mergeCells count="4">
    <mergeCell ref="A1:E2"/>
    <mergeCell ref="A3:A4"/>
    <mergeCell ref="C3:D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K24"/>
  <sheetViews>
    <sheetView workbookViewId="0" topLeftCell="A1">
      <selection activeCell="F6" sqref="F6"/>
    </sheetView>
  </sheetViews>
  <sheetFormatPr defaultColWidth="9.00390625" defaultRowHeight="14.25"/>
  <cols>
    <col min="1" max="1" width="21.875" style="0" bestFit="1" customWidth="1"/>
    <col min="7" max="19" width="9.00390625" style="66" customWidth="1"/>
  </cols>
  <sheetData>
    <row r="1" spans="1:5" ht="17.25" customHeight="1">
      <c r="A1" s="83" t="str">
        <f>CONCATENATE('综 合'!G5,G2)</f>
        <v>2008年1-3月外贸出口总值</v>
      </c>
      <c r="B1" s="83"/>
      <c r="C1" s="83"/>
      <c r="D1" s="83"/>
      <c r="E1" s="83"/>
    </row>
    <row r="2" spans="1:11" ht="23.25" customHeight="1" thickBot="1">
      <c r="A2" s="78"/>
      <c r="B2" s="78"/>
      <c r="C2" s="78"/>
      <c r="D2" s="78"/>
      <c r="E2" s="78"/>
      <c r="G2" s="76" t="s">
        <v>144</v>
      </c>
      <c r="H2" s="76"/>
      <c r="I2" s="76"/>
      <c r="J2" s="76"/>
      <c r="K2" s="76"/>
    </row>
    <row r="3" spans="1:11" ht="21" customHeight="1">
      <c r="A3" s="84" t="s">
        <v>0</v>
      </c>
      <c r="B3" s="40" t="s">
        <v>1</v>
      </c>
      <c r="C3" s="81" t="s">
        <v>2</v>
      </c>
      <c r="D3" s="81"/>
      <c r="E3" s="27" t="s">
        <v>3</v>
      </c>
      <c r="G3" s="76"/>
      <c r="H3" s="76"/>
      <c r="I3" s="76"/>
      <c r="J3" s="76"/>
      <c r="K3" s="76"/>
    </row>
    <row r="4" spans="1:5" ht="21" customHeight="1">
      <c r="A4" s="85"/>
      <c r="B4" s="41" t="s">
        <v>4</v>
      </c>
      <c r="C4" s="3" t="s">
        <v>12</v>
      </c>
      <c r="D4" s="3" t="s">
        <v>3</v>
      </c>
      <c r="E4" s="28" t="s">
        <v>5</v>
      </c>
    </row>
    <row r="5" spans="1:5" ht="21" customHeight="1">
      <c r="A5" s="11" t="s">
        <v>129</v>
      </c>
      <c r="B5" s="19" t="s">
        <v>107</v>
      </c>
      <c r="C5" s="44">
        <f>'[1]12'!C21</f>
        <v>8421</v>
      </c>
      <c r="D5" s="44">
        <f>'[1]12'!D21</f>
        <v>20526</v>
      </c>
      <c r="E5" s="13">
        <f>'[1]12'!E21</f>
        <v>-1.54</v>
      </c>
    </row>
    <row r="6" spans="1:5" ht="21" customHeight="1">
      <c r="A6" s="11" t="s">
        <v>110</v>
      </c>
      <c r="B6" s="19" t="s">
        <v>107</v>
      </c>
      <c r="C6" s="44">
        <f>'[1]12'!C22</f>
      </c>
      <c r="D6" s="44">
        <f>'[1]12'!D22</f>
        <v>1860</v>
      </c>
      <c r="E6" s="13">
        <f>'[1]12'!E22</f>
        <v>40.16578749058027</v>
      </c>
    </row>
    <row r="7" spans="1:5" ht="21" customHeight="1">
      <c r="A7" s="11" t="s">
        <v>111</v>
      </c>
      <c r="B7" s="19" t="s">
        <v>107</v>
      </c>
      <c r="C7" s="44">
        <f>'[1]12'!C23</f>
      </c>
      <c r="D7" s="44">
        <f>'[1]12'!D23</f>
        <v>1640</v>
      </c>
      <c r="E7" s="13">
        <f>'[1]12'!E23</f>
        <v>-13.95592864637986</v>
      </c>
    </row>
    <row r="8" spans="1:5" ht="21" customHeight="1">
      <c r="A8" s="11" t="s">
        <v>112</v>
      </c>
      <c r="B8" s="19" t="s">
        <v>107</v>
      </c>
      <c r="C8" s="44">
        <f>'[1]12'!C24</f>
      </c>
      <c r="D8" s="44">
        <f>'[1]12'!D24</f>
        <v>17025</v>
      </c>
      <c r="E8" s="13">
        <f>'[1]12'!E24</f>
        <v>-3.3439309640059065</v>
      </c>
    </row>
    <row r="9" spans="1:5" ht="21" customHeight="1" thickBot="1">
      <c r="A9" s="45" t="s">
        <v>113</v>
      </c>
      <c r="B9" s="24" t="s">
        <v>107</v>
      </c>
      <c r="C9" s="25">
        <f>'[1]12'!C25</f>
        <v>7773</v>
      </c>
      <c r="D9" s="25">
        <f>'[1]12'!D25</f>
        <v>18487</v>
      </c>
      <c r="E9" s="46">
        <f>'[1]12'!E25</f>
      </c>
    </row>
    <row r="14" ht="14.25">
      <c r="A14" s="72"/>
    </row>
    <row r="15" ht="14.25">
      <c r="A15" s="72"/>
    </row>
    <row r="16" ht="14.25">
      <c r="A16" s="72"/>
    </row>
    <row r="17" ht="14.25">
      <c r="A17" s="72"/>
    </row>
    <row r="18" ht="14.25">
      <c r="A18" s="72"/>
    </row>
    <row r="19" ht="14.25">
      <c r="A19" s="72"/>
    </row>
    <row r="20" ht="14.25">
      <c r="A20" s="72"/>
    </row>
    <row r="21" ht="14.25">
      <c r="A21" s="72"/>
    </row>
    <row r="22" ht="14.25">
      <c r="A22" s="72"/>
    </row>
    <row r="23" ht="14.25">
      <c r="A23" s="72"/>
    </row>
    <row r="24" ht="14.25">
      <c r="A24" s="72"/>
    </row>
  </sheetData>
  <mergeCells count="4">
    <mergeCell ref="A1:E2"/>
    <mergeCell ref="A3:A4"/>
    <mergeCell ref="C3:D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K24"/>
  <sheetViews>
    <sheetView workbookViewId="0" topLeftCell="A1">
      <selection activeCell="E19" sqref="E19"/>
    </sheetView>
  </sheetViews>
  <sheetFormatPr defaultColWidth="9.00390625" defaultRowHeight="14.25"/>
  <cols>
    <col min="1" max="1" width="21.875" style="0" bestFit="1" customWidth="1"/>
    <col min="7" max="19" width="9.00390625" style="66" customWidth="1"/>
  </cols>
  <sheetData>
    <row r="1" spans="1:5" ht="17.25" customHeight="1">
      <c r="A1" s="83" t="str">
        <f>CONCATENATE('综 合'!G4,G2)</f>
        <v>2008年1-4月利用外资</v>
      </c>
      <c r="B1" s="83"/>
      <c r="C1" s="83"/>
      <c r="D1" s="83"/>
      <c r="E1" s="83"/>
    </row>
    <row r="2" spans="1:11" ht="23.25" customHeight="1" thickBot="1">
      <c r="A2" s="78"/>
      <c r="B2" s="78"/>
      <c r="C2" s="78"/>
      <c r="D2" s="78"/>
      <c r="E2" s="78"/>
      <c r="G2" s="76" t="s">
        <v>143</v>
      </c>
      <c r="H2" s="76"/>
      <c r="I2" s="76"/>
      <c r="J2" s="76"/>
      <c r="K2" s="76"/>
    </row>
    <row r="3" spans="1:11" ht="21" customHeight="1">
      <c r="A3" s="84" t="s">
        <v>0</v>
      </c>
      <c r="B3" s="40" t="s">
        <v>1</v>
      </c>
      <c r="C3" s="81" t="s">
        <v>2</v>
      </c>
      <c r="D3" s="81"/>
      <c r="E3" s="27" t="s">
        <v>3</v>
      </c>
      <c r="G3" s="76"/>
      <c r="H3" s="76"/>
      <c r="I3" s="76"/>
      <c r="J3" s="76"/>
      <c r="K3" s="76"/>
    </row>
    <row r="4" spans="1:5" ht="21" customHeight="1">
      <c r="A4" s="85"/>
      <c r="B4" s="41" t="s">
        <v>4</v>
      </c>
      <c r="C4" s="3" t="s">
        <v>12</v>
      </c>
      <c r="D4" s="3" t="s">
        <v>3</v>
      </c>
      <c r="E4" s="28" t="s">
        <v>5</v>
      </c>
    </row>
    <row r="5" spans="1:5" ht="21" customHeight="1">
      <c r="A5" s="11" t="s">
        <v>130</v>
      </c>
      <c r="B5" s="19" t="s">
        <v>104</v>
      </c>
      <c r="C5" s="12">
        <f>'[1]12'!C12</f>
      </c>
      <c r="D5" s="12">
        <f>'[1]12'!D12</f>
      </c>
      <c r="E5" s="13">
        <f>'[1]12'!E12</f>
      </c>
    </row>
    <row r="6" spans="1:5" ht="21" customHeight="1">
      <c r="A6" s="11" t="s">
        <v>105</v>
      </c>
      <c r="B6" s="19" t="s">
        <v>104</v>
      </c>
      <c r="C6" s="44">
        <f>'[1]12'!C13</f>
      </c>
      <c r="D6" s="44">
        <f>'[1]12'!D13</f>
        <v>12</v>
      </c>
      <c r="E6" s="39" t="str">
        <f>'[1]12'!E13</f>
        <v>持平</v>
      </c>
    </row>
    <row r="7" spans="1:5" ht="21" customHeight="1">
      <c r="A7" s="11" t="s">
        <v>106</v>
      </c>
      <c r="B7" s="19" t="s">
        <v>104</v>
      </c>
      <c r="C7" s="44">
        <f>'[1]12'!C14</f>
      </c>
      <c r="D7" s="44">
        <f>'[1]12'!D14</f>
      </c>
      <c r="E7" s="13">
        <f>'[1]12'!E14</f>
      </c>
    </row>
    <row r="8" spans="1:5" ht="21" customHeight="1">
      <c r="A8" s="11" t="s">
        <v>131</v>
      </c>
      <c r="B8" s="19" t="s">
        <v>107</v>
      </c>
      <c r="C8" s="44">
        <f>'[1]12'!C15</f>
      </c>
      <c r="D8" s="44">
        <f>'[1]12'!D15</f>
      </c>
      <c r="E8" s="13">
        <f>'[1]12'!E15</f>
      </c>
    </row>
    <row r="9" spans="1:5" ht="21" customHeight="1">
      <c r="A9" s="11" t="s">
        <v>108</v>
      </c>
      <c r="B9" s="19" t="s">
        <v>107</v>
      </c>
      <c r="C9" s="44">
        <f>'[1]12'!C16</f>
      </c>
      <c r="D9" s="44">
        <f>'[1]12'!D16</f>
        <v>9380</v>
      </c>
      <c r="E9" s="13">
        <f>'[1]12'!E16</f>
        <v>15.23</v>
      </c>
    </row>
    <row r="10" spans="1:5" ht="21" customHeight="1">
      <c r="A10" s="11" t="s">
        <v>109</v>
      </c>
      <c r="B10" s="19" t="s">
        <v>107</v>
      </c>
      <c r="C10" s="44">
        <f>'[1]12'!C17</f>
      </c>
      <c r="D10" s="44">
        <f>'[1]12'!D17</f>
      </c>
      <c r="E10" s="13">
        <f>'[1]12'!E17</f>
      </c>
    </row>
    <row r="11" spans="1:5" ht="21" customHeight="1">
      <c r="A11" s="11" t="s">
        <v>132</v>
      </c>
      <c r="B11" s="19" t="s">
        <v>107</v>
      </c>
      <c r="C11" s="44">
        <f>'[1]12'!C18</f>
      </c>
      <c r="D11" s="44">
        <f>'[1]12'!D18</f>
      </c>
      <c r="E11" s="13">
        <f>'[1]12'!E18</f>
      </c>
    </row>
    <row r="12" spans="1:5" ht="21" customHeight="1">
      <c r="A12" s="11" t="s">
        <v>108</v>
      </c>
      <c r="B12" s="19" t="s">
        <v>107</v>
      </c>
      <c r="C12" s="44">
        <f>'[1]12'!C19</f>
      </c>
      <c r="D12" s="44">
        <f>'[1]12'!D19</f>
        <v>10663</v>
      </c>
      <c r="E12" s="13">
        <f>'[1]12'!E19</f>
        <v>2.72</v>
      </c>
    </row>
    <row r="13" spans="1:5" ht="21" customHeight="1" thickBot="1">
      <c r="A13" s="45" t="s">
        <v>109</v>
      </c>
      <c r="B13" s="24" t="s">
        <v>107</v>
      </c>
      <c r="C13" s="53">
        <f>'[1]12'!C20</f>
      </c>
      <c r="D13" s="53">
        <f>'[1]12'!D20</f>
      </c>
      <c r="E13" s="46">
        <f>'[1]12'!E20</f>
      </c>
    </row>
    <row r="14" ht="14.25">
      <c r="A14" s="72"/>
    </row>
    <row r="15" ht="14.25">
      <c r="A15" s="74" t="s">
        <v>148</v>
      </c>
    </row>
    <row r="16" ht="14.25">
      <c r="A16" s="72"/>
    </row>
    <row r="17" ht="14.25">
      <c r="A17" s="72"/>
    </row>
    <row r="18" ht="14.25">
      <c r="A18" s="72"/>
    </row>
    <row r="19" ht="14.25">
      <c r="A19" s="72"/>
    </row>
    <row r="20" ht="14.25">
      <c r="A20" s="72"/>
    </row>
    <row r="21" ht="14.25">
      <c r="A21" s="72"/>
    </row>
    <row r="22" ht="14.25">
      <c r="A22" s="72"/>
    </row>
    <row r="23" ht="14.25">
      <c r="A23" s="72"/>
    </row>
    <row r="24" ht="14.25">
      <c r="A24" s="72"/>
    </row>
  </sheetData>
  <mergeCells count="4">
    <mergeCell ref="A1:E2"/>
    <mergeCell ref="A3:A4"/>
    <mergeCell ref="C3:D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K24"/>
  <sheetViews>
    <sheetView workbookViewId="0" topLeftCell="A1">
      <selection activeCell="F6" sqref="F6"/>
    </sheetView>
  </sheetViews>
  <sheetFormatPr defaultColWidth="9.00390625" defaultRowHeight="14.25"/>
  <cols>
    <col min="1" max="1" width="21.875" style="0" bestFit="1" customWidth="1"/>
    <col min="7" max="19" width="9.00390625" style="66" customWidth="1"/>
  </cols>
  <sheetData>
    <row r="1" spans="1:5" ht="17.25" customHeight="1">
      <c r="A1" s="83" t="str">
        <f>CONCATENATE('综 合'!G4,G2)</f>
        <v>2008年1-4月社会消费品零售总额</v>
      </c>
      <c r="B1" s="83"/>
      <c r="C1" s="83"/>
      <c r="D1" s="83"/>
      <c r="E1" s="83"/>
    </row>
    <row r="2" spans="1:11" ht="23.25" customHeight="1" thickBot="1">
      <c r="A2" s="78"/>
      <c r="B2" s="78"/>
      <c r="C2" s="78"/>
      <c r="D2" s="78"/>
      <c r="E2" s="78"/>
      <c r="G2" s="76" t="s">
        <v>142</v>
      </c>
      <c r="H2" s="76"/>
      <c r="I2" s="76"/>
      <c r="J2" s="76"/>
      <c r="K2" s="76"/>
    </row>
    <row r="3" spans="1:11" ht="21" customHeight="1">
      <c r="A3" s="84" t="s">
        <v>0</v>
      </c>
      <c r="B3" s="40" t="s">
        <v>1</v>
      </c>
      <c r="C3" s="81" t="s">
        <v>2</v>
      </c>
      <c r="D3" s="81"/>
      <c r="E3" s="27" t="s">
        <v>3</v>
      </c>
      <c r="G3" s="76"/>
      <c r="H3" s="76"/>
      <c r="I3" s="76"/>
      <c r="J3" s="76"/>
      <c r="K3" s="76"/>
    </row>
    <row r="4" spans="1:5" ht="21" customHeight="1">
      <c r="A4" s="85"/>
      <c r="B4" s="41" t="s">
        <v>4</v>
      </c>
      <c r="C4" s="3" t="s">
        <v>12</v>
      </c>
      <c r="D4" s="3" t="s">
        <v>3</v>
      </c>
      <c r="E4" s="28" t="s">
        <v>5</v>
      </c>
    </row>
    <row r="5" spans="1:5" ht="21" customHeight="1">
      <c r="A5" s="11" t="s">
        <v>137</v>
      </c>
      <c r="B5" s="19" t="s">
        <v>13</v>
      </c>
      <c r="C5" s="8">
        <f>'[1]12'!C5</f>
        <v>166988</v>
      </c>
      <c r="D5" s="8">
        <f>'[1]12'!D5</f>
        <v>711826</v>
      </c>
      <c r="E5" s="10">
        <f>'[1]12'!E5</f>
        <v>22</v>
      </c>
    </row>
    <row r="6" spans="1:5" ht="21" customHeight="1">
      <c r="A6" s="11" t="s">
        <v>97</v>
      </c>
      <c r="B6" s="19" t="s">
        <v>98</v>
      </c>
      <c r="C6" s="12">
        <f>'[1]12'!C6</f>
        <v>96115</v>
      </c>
      <c r="D6" s="12">
        <f>'[1]12'!D6</f>
        <v>430319</v>
      </c>
      <c r="E6" s="13">
        <f>'[1]12'!E6</f>
        <v>21.6</v>
      </c>
    </row>
    <row r="7" spans="1:5" ht="21" customHeight="1">
      <c r="A7" s="11" t="s">
        <v>99</v>
      </c>
      <c r="B7" s="19" t="s">
        <v>98</v>
      </c>
      <c r="C7" s="12">
        <f>'[1]12'!C7</f>
        <v>70873</v>
      </c>
      <c r="D7" s="12">
        <f>'[1]12'!D7</f>
        <v>281507</v>
      </c>
      <c r="E7" s="13">
        <f>'[1]12'!E7</f>
        <v>22.8</v>
      </c>
    </row>
    <row r="8" spans="1:5" ht="21" customHeight="1">
      <c r="A8" s="11" t="s">
        <v>100</v>
      </c>
      <c r="B8" s="19" t="s">
        <v>98</v>
      </c>
      <c r="C8" s="12">
        <f>'[1]12'!C8</f>
        <v>135894</v>
      </c>
      <c r="D8" s="12">
        <f>'[1]12'!D8</f>
        <v>590793</v>
      </c>
      <c r="E8" s="13">
        <f>'[1]12'!E8</f>
        <v>26.3</v>
      </c>
    </row>
    <row r="9" spans="1:5" ht="21" customHeight="1">
      <c r="A9" s="11" t="s">
        <v>101</v>
      </c>
      <c r="B9" s="19" t="s">
        <v>98</v>
      </c>
      <c r="C9" s="12">
        <f>'[1]12'!C9</f>
        <v>30679</v>
      </c>
      <c r="D9" s="12">
        <f>'[1]12'!D9</f>
        <v>119530</v>
      </c>
      <c r="E9" s="13">
        <f>'[1]12'!E9</f>
        <v>19.7</v>
      </c>
    </row>
    <row r="10" spans="1:5" ht="21" customHeight="1">
      <c r="A10" s="11" t="s">
        <v>102</v>
      </c>
      <c r="B10" s="19" t="s">
        <v>98</v>
      </c>
      <c r="C10" s="12">
        <f>'[1]12'!C10</f>
      </c>
      <c r="D10" s="12">
        <f>'[1]12'!D10</f>
      </c>
      <c r="E10" s="13">
        <f>'[1]12'!E10</f>
      </c>
    </row>
    <row r="11" spans="1:5" ht="21" customHeight="1" thickBot="1">
      <c r="A11" s="45" t="s">
        <v>103</v>
      </c>
      <c r="B11" s="24" t="s">
        <v>98</v>
      </c>
      <c r="C11" s="25">
        <f>'[1]12'!C11</f>
        <v>415</v>
      </c>
      <c r="D11" s="25">
        <f>'[1]12'!D11</f>
        <v>1503</v>
      </c>
      <c r="E11" s="46">
        <f>'[1]12'!E11</f>
        <v>-90.5</v>
      </c>
    </row>
    <row r="14" ht="14.25">
      <c r="A14" s="72"/>
    </row>
    <row r="15" ht="14.25">
      <c r="A15" s="72"/>
    </row>
    <row r="16" ht="14.25">
      <c r="A16" s="72"/>
    </row>
    <row r="17" ht="14.25">
      <c r="A17" s="72"/>
    </row>
    <row r="18" ht="14.25">
      <c r="A18" s="72"/>
    </row>
    <row r="19" ht="14.25">
      <c r="A19" s="72"/>
    </row>
    <row r="20" ht="14.25">
      <c r="A20" s="72"/>
    </row>
    <row r="21" ht="14.25">
      <c r="A21" s="72"/>
    </row>
    <row r="22" ht="14.25">
      <c r="A22" s="72"/>
    </row>
    <row r="23" ht="14.25">
      <c r="A23" s="72"/>
    </row>
    <row r="24" ht="14.25">
      <c r="A24" s="72"/>
    </row>
  </sheetData>
  <mergeCells count="4">
    <mergeCell ref="A1:E2"/>
    <mergeCell ref="A3:A4"/>
    <mergeCell ref="C3:D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J24"/>
  <sheetViews>
    <sheetView workbookViewId="0" topLeftCell="A13">
      <selection activeCell="F6" sqref="F6"/>
    </sheetView>
  </sheetViews>
  <sheetFormatPr defaultColWidth="9.00390625" defaultRowHeight="14.25"/>
  <cols>
    <col min="1" max="1" width="25.75390625" style="0" bestFit="1" customWidth="1"/>
    <col min="7" max="19" width="9.00390625" style="66" customWidth="1"/>
  </cols>
  <sheetData>
    <row r="1" spans="1:4" ht="17.25" customHeight="1">
      <c r="A1" s="77" t="str">
        <f>CONCATENATE('综 合'!G4,G2)</f>
        <v>2008年1-4月物价水平</v>
      </c>
      <c r="B1" s="77"/>
      <c r="C1" s="77"/>
      <c r="D1" s="77"/>
    </row>
    <row r="2" spans="1:10" ht="23.25" customHeight="1" thickBot="1">
      <c r="A2" s="77"/>
      <c r="B2" s="77"/>
      <c r="C2" s="77"/>
      <c r="D2" s="77"/>
      <c r="G2" s="76" t="s">
        <v>141</v>
      </c>
      <c r="H2" s="76"/>
      <c r="I2" s="76"/>
      <c r="J2" s="76"/>
    </row>
    <row r="3" spans="1:10" ht="21" customHeight="1">
      <c r="A3" s="84" t="s">
        <v>0</v>
      </c>
      <c r="B3" s="87" t="s">
        <v>60</v>
      </c>
      <c r="C3" s="87" t="s">
        <v>61</v>
      </c>
      <c r="D3" s="90" t="s">
        <v>62</v>
      </c>
      <c r="G3" s="76"/>
      <c r="H3" s="76"/>
      <c r="I3" s="76"/>
      <c r="J3" s="76"/>
    </row>
    <row r="4" spans="1:4" ht="21" customHeight="1">
      <c r="A4" s="85"/>
      <c r="B4" s="88"/>
      <c r="C4" s="89"/>
      <c r="D4" s="91"/>
    </row>
    <row r="5" spans="1:4" ht="21" customHeight="1">
      <c r="A5" s="6" t="s">
        <v>63</v>
      </c>
      <c r="B5" s="38">
        <f>'[1]11'!B5</f>
        <v>107.2</v>
      </c>
      <c r="C5" s="38">
        <f>'[1]11'!C5</f>
        <v>100.5</v>
      </c>
      <c r="D5" s="39">
        <f>'[1]11'!D5</f>
        <v>107.2</v>
      </c>
    </row>
    <row r="6" spans="1:4" ht="21" customHeight="1">
      <c r="A6" s="11" t="s">
        <v>64</v>
      </c>
      <c r="B6" s="14">
        <f>'[1]11'!B6</f>
        <v>109.2</v>
      </c>
      <c r="C6" s="14">
        <f>'[1]11'!C6</f>
        <v>100.7</v>
      </c>
      <c r="D6" s="39">
        <f>'[1]11'!D6</f>
        <v>109</v>
      </c>
    </row>
    <row r="7" spans="1:4" ht="21" customHeight="1">
      <c r="A7" s="11" t="s">
        <v>65</v>
      </c>
      <c r="B7" s="14">
        <f>'[1]11'!B7</f>
        <v>114.9</v>
      </c>
      <c r="C7" s="14">
        <f>'[1]11'!C7</f>
        <v>101.1</v>
      </c>
      <c r="D7" s="39">
        <f>'[1]11'!D7</f>
        <v>114.6</v>
      </c>
    </row>
    <row r="8" spans="1:4" ht="21" customHeight="1">
      <c r="A8" s="11" t="s">
        <v>66</v>
      </c>
      <c r="B8" s="14">
        <f>'[1]11'!B8</f>
        <v>104.9</v>
      </c>
      <c r="C8" s="14">
        <f>'[1]11'!C8</f>
        <v>102.9</v>
      </c>
      <c r="D8" s="39">
        <f>'[1]11'!D8</f>
        <v>102.4</v>
      </c>
    </row>
    <row r="9" spans="1:4" ht="21" customHeight="1">
      <c r="A9" s="11" t="s">
        <v>67</v>
      </c>
      <c r="B9" s="14">
        <f>'[1]11'!B9</f>
        <v>137.7</v>
      </c>
      <c r="C9" s="14">
        <f>'[1]11'!C9</f>
        <v>100.9</v>
      </c>
      <c r="D9" s="39">
        <f>'[1]11'!D9</f>
        <v>135.2</v>
      </c>
    </row>
    <row r="10" spans="1:4" ht="21" customHeight="1">
      <c r="A10" s="11" t="s">
        <v>68</v>
      </c>
      <c r="B10" s="14">
        <f>'[1]11'!B10</f>
        <v>110.2</v>
      </c>
      <c r="C10" s="14">
        <f>'[1]11'!C10</f>
        <v>98.9</v>
      </c>
      <c r="D10" s="39">
        <f>'[1]11'!D10</f>
        <v>110.6</v>
      </c>
    </row>
    <row r="11" spans="1:4" ht="21" customHeight="1">
      <c r="A11" s="11" t="s">
        <v>69</v>
      </c>
      <c r="B11" s="14">
        <f>'[1]11'!B11</f>
        <v>109.2</v>
      </c>
      <c r="C11" s="14">
        <f>'[1]11'!C11</f>
        <v>99.9</v>
      </c>
      <c r="D11" s="39">
        <f>'[1]11'!D11</f>
        <v>107.8</v>
      </c>
    </row>
    <row r="12" spans="1:4" ht="21" customHeight="1">
      <c r="A12" s="11" t="s">
        <v>70</v>
      </c>
      <c r="B12" s="14">
        <f>'[1]11'!B12</f>
        <v>101.9</v>
      </c>
      <c r="C12" s="14">
        <f>'[1]11'!C12</f>
        <v>100.7</v>
      </c>
      <c r="D12" s="39">
        <f>'[1]11'!D12</f>
        <v>113.6</v>
      </c>
    </row>
    <row r="13" spans="1:4" ht="21" customHeight="1">
      <c r="A13" s="11" t="s">
        <v>71</v>
      </c>
      <c r="B13" s="14">
        <f>'[1]11'!B13</f>
        <v>100</v>
      </c>
      <c r="C13" s="14">
        <f>'[1]11'!C13</f>
        <v>100.1</v>
      </c>
      <c r="D13" s="39">
        <f>'[1]11'!D13</f>
        <v>99.4</v>
      </c>
    </row>
    <row r="14" spans="1:4" ht="21" customHeight="1">
      <c r="A14" s="11" t="s">
        <v>72</v>
      </c>
      <c r="B14" s="14">
        <f>'[1]11'!B15</f>
        <v>101.8</v>
      </c>
      <c r="C14" s="14">
        <f>'[1]11'!C15</f>
        <v>100</v>
      </c>
      <c r="D14" s="39">
        <f>'[1]11'!D15</f>
        <v>101.3</v>
      </c>
    </row>
    <row r="15" spans="1:4" ht="21" customHeight="1">
      <c r="A15" s="11" t="s">
        <v>73</v>
      </c>
      <c r="B15" s="14">
        <f>'[1]11'!B16</f>
        <v>104.1</v>
      </c>
      <c r="C15" s="14">
        <f>'[1]11'!C16</f>
        <v>100</v>
      </c>
      <c r="D15" s="39">
        <f>'[1]11'!D16</f>
        <v>101.6</v>
      </c>
    </row>
    <row r="16" spans="1:4" ht="21" customHeight="1">
      <c r="A16" s="11" t="s">
        <v>74</v>
      </c>
      <c r="B16" s="14">
        <f>'[1]11'!B17</f>
        <v>102</v>
      </c>
      <c r="C16" s="14">
        <f>'[1]11'!C17</f>
        <v>100.1</v>
      </c>
      <c r="D16" s="39">
        <f>'[1]11'!D17</f>
        <v>102.4</v>
      </c>
    </row>
    <row r="17" spans="1:4" ht="21" customHeight="1">
      <c r="A17" s="11" t="s">
        <v>75</v>
      </c>
      <c r="B17" s="14">
        <f>'[1]11'!B18</f>
        <v>100.3</v>
      </c>
      <c r="C17" s="14">
        <f>'[1]11'!C18</f>
        <v>100.1</v>
      </c>
      <c r="D17" s="39">
        <f>'[1]11'!D18</f>
        <v>100.5</v>
      </c>
    </row>
    <row r="18" spans="1:4" ht="21" customHeight="1">
      <c r="A18" s="11" t="s">
        <v>76</v>
      </c>
      <c r="B18" s="14">
        <f>'[1]11'!B19</f>
        <v>101.9</v>
      </c>
      <c r="C18" s="14">
        <f>'[1]11'!C19</f>
        <v>100.3</v>
      </c>
      <c r="D18" s="39">
        <f>'[1]11'!D19</f>
        <v>102.2</v>
      </c>
    </row>
    <row r="19" spans="1:4" ht="21" customHeight="1">
      <c r="A19" s="11" t="s">
        <v>77</v>
      </c>
      <c r="B19" s="14">
        <f>'[1]11'!B20</f>
        <v>98.9</v>
      </c>
      <c r="C19" s="14">
        <f>'[1]11'!C20</f>
        <v>99.9</v>
      </c>
      <c r="D19" s="39">
        <f>'[1]11'!D20</f>
        <v>98.9</v>
      </c>
    </row>
    <row r="20" spans="1:4" ht="21" customHeight="1">
      <c r="A20" s="11" t="s">
        <v>78</v>
      </c>
      <c r="B20" s="14">
        <f>'[1]11'!B21</f>
        <v>99</v>
      </c>
      <c r="C20" s="14">
        <f>'[1]11'!C21</f>
        <v>100</v>
      </c>
      <c r="D20" s="39">
        <f>'[1]11'!D21</f>
        <v>99.3</v>
      </c>
    </row>
    <row r="21" spans="1:4" ht="21" customHeight="1">
      <c r="A21" s="11" t="s">
        <v>79</v>
      </c>
      <c r="B21" s="14">
        <f>'[1]11'!B22</f>
        <v>109.6</v>
      </c>
      <c r="C21" s="14">
        <f>'[1]11'!C22</f>
        <v>100.5</v>
      </c>
      <c r="D21" s="39">
        <f>'[1]11'!D22</f>
        <v>110.4</v>
      </c>
    </row>
    <row r="22" spans="1:4" ht="21" customHeight="1" thickBot="1">
      <c r="A22" s="45" t="s">
        <v>80</v>
      </c>
      <c r="B22" s="54">
        <f>'[1]11'!B23</f>
        <v>111.8</v>
      </c>
      <c r="C22" s="54">
        <f>'[1]11'!C23</f>
        <v>101.4</v>
      </c>
      <c r="D22" s="55">
        <f>'[1]11'!D23</f>
        <v>113</v>
      </c>
    </row>
    <row r="23" ht="14.25">
      <c r="A23" s="72"/>
    </row>
    <row r="24" ht="14.25">
      <c r="A24" s="72"/>
    </row>
  </sheetData>
  <mergeCells count="6">
    <mergeCell ref="G2:J3"/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K24"/>
  <sheetViews>
    <sheetView workbookViewId="0" topLeftCell="A1">
      <selection activeCell="F6" sqref="F6"/>
    </sheetView>
  </sheetViews>
  <sheetFormatPr defaultColWidth="9.00390625" defaultRowHeight="14.25"/>
  <cols>
    <col min="1" max="1" width="23.875" style="0" bestFit="1" customWidth="1"/>
    <col min="7" max="19" width="9.00390625" style="66" customWidth="1"/>
  </cols>
  <sheetData>
    <row r="1" spans="1:5" ht="17.25" customHeight="1">
      <c r="A1" s="83" t="str">
        <f>CONCATENATE('综 合'!G4,G2)</f>
        <v>2008年1-4月人民生活</v>
      </c>
      <c r="B1" s="83"/>
      <c r="C1" s="83"/>
      <c r="D1" s="83"/>
      <c r="E1" s="83"/>
    </row>
    <row r="2" spans="1:11" ht="23.25" customHeight="1" thickBot="1">
      <c r="A2" s="78"/>
      <c r="B2" s="78"/>
      <c r="C2" s="78"/>
      <c r="D2" s="78"/>
      <c r="E2" s="78"/>
      <c r="G2" s="76" t="s">
        <v>140</v>
      </c>
      <c r="H2" s="76"/>
      <c r="I2" s="76"/>
      <c r="J2" s="76"/>
      <c r="K2" s="76"/>
    </row>
    <row r="3" spans="1:11" ht="21" customHeight="1">
      <c r="A3" s="79" t="s">
        <v>33</v>
      </c>
      <c r="B3" s="27" t="s">
        <v>35</v>
      </c>
      <c r="C3" s="81" t="s">
        <v>37</v>
      </c>
      <c r="D3" s="82"/>
      <c r="E3" s="2" t="s">
        <v>39</v>
      </c>
      <c r="G3" s="76"/>
      <c r="H3" s="76"/>
      <c r="I3" s="76"/>
      <c r="J3" s="76"/>
      <c r="K3" s="76"/>
    </row>
    <row r="4" spans="1:5" ht="21" customHeight="1">
      <c r="A4" s="80"/>
      <c r="B4" s="28" t="s">
        <v>41</v>
      </c>
      <c r="C4" s="3" t="s">
        <v>42</v>
      </c>
      <c r="D4" s="4" t="s">
        <v>39</v>
      </c>
      <c r="E4" s="5" t="s">
        <v>44</v>
      </c>
    </row>
    <row r="5" spans="1:5" ht="21" customHeight="1">
      <c r="A5" s="29" t="s">
        <v>138</v>
      </c>
      <c r="B5" s="30"/>
      <c r="C5" s="8">
        <f>'[1]10'!I5</f>
      </c>
      <c r="D5" s="8">
        <f>'[1]10'!J5</f>
      </c>
      <c r="E5" s="31">
        <f>'[1]10'!K5</f>
      </c>
    </row>
    <row r="6" spans="1:5" ht="21" customHeight="1">
      <c r="A6" s="32" t="s">
        <v>45</v>
      </c>
      <c r="B6" s="33" t="s">
        <v>46</v>
      </c>
      <c r="C6" s="12">
        <f>'[1]10'!I6</f>
      </c>
      <c r="D6" s="12">
        <f>'[1]10'!J6</f>
        <v>100</v>
      </c>
      <c r="E6" s="34">
        <f>'[1]10'!K6</f>
      </c>
    </row>
    <row r="7" spans="1:5" ht="21" customHeight="1">
      <c r="A7" s="32" t="s">
        <v>47</v>
      </c>
      <c r="B7" s="33" t="s">
        <v>48</v>
      </c>
      <c r="C7" s="12">
        <f>'[1]10'!I7</f>
      </c>
      <c r="D7" s="12">
        <f>'[1]10'!J7</f>
        <v>4.15</v>
      </c>
      <c r="E7" s="34">
        <f>'[1]10'!K7</f>
      </c>
    </row>
    <row r="8" spans="1:5" ht="21" customHeight="1">
      <c r="A8" s="32" t="s">
        <v>49</v>
      </c>
      <c r="B8" s="33" t="s">
        <v>48</v>
      </c>
      <c r="C8" s="12">
        <f>'[1]10'!I8</f>
      </c>
      <c r="D8" s="12">
        <f>'[1]10'!J8</f>
        <v>1.83</v>
      </c>
      <c r="E8" s="34">
        <f>'[1]10'!K8</f>
      </c>
    </row>
    <row r="9" spans="1:5" ht="21" customHeight="1">
      <c r="A9" s="11" t="s">
        <v>50</v>
      </c>
      <c r="B9" s="7" t="s">
        <v>51</v>
      </c>
      <c r="C9" s="12">
        <f>'[1]10'!I9</f>
        <v>777.3</v>
      </c>
      <c r="D9" s="14">
        <f>'[1]10'!J9</f>
        <v>3890.3</v>
      </c>
      <c r="E9" s="13">
        <f>'[1]10'!K9</f>
        <v>11.6</v>
      </c>
    </row>
    <row r="10" spans="1:5" ht="21" customHeight="1">
      <c r="A10" s="11" t="s">
        <v>52</v>
      </c>
      <c r="B10" s="7" t="s">
        <v>51</v>
      </c>
      <c r="C10" s="12">
        <f>'[1]10'!I10</f>
        <v>633.4</v>
      </c>
      <c r="D10" s="14">
        <f>'[1]10'!J10</f>
        <v>2817.4</v>
      </c>
      <c r="E10" s="13">
        <f>'[1]10'!K10</f>
        <v>7</v>
      </c>
    </row>
    <row r="11" spans="1:5" ht="21" customHeight="1">
      <c r="A11" s="11" t="s">
        <v>53</v>
      </c>
      <c r="B11" s="7" t="s">
        <v>51</v>
      </c>
      <c r="C11" s="12">
        <f>'[1]10'!I11</f>
        <v>330</v>
      </c>
      <c r="D11" s="14">
        <f>'[1]10'!J11</f>
        <v>1377.4</v>
      </c>
      <c r="E11" s="13">
        <f>'[1]10'!K11</f>
        <v>12.5</v>
      </c>
    </row>
    <row r="12" spans="1:5" ht="21" customHeight="1">
      <c r="A12" s="11" t="s">
        <v>54</v>
      </c>
      <c r="B12" s="7" t="s">
        <v>51</v>
      </c>
      <c r="C12" s="12">
        <f>'[1]10'!I12</f>
        <v>19.9</v>
      </c>
      <c r="D12" s="14">
        <f>'[1]10'!J12</f>
        <v>211.6</v>
      </c>
      <c r="E12" s="13">
        <f>'[1]10'!K12</f>
        <v>15.3</v>
      </c>
    </row>
    <row r="13" spans="1:5" ht="21" customHeight="1">
      <c r="A13" s="11" t="s">
        <v>55</v>
      </c>
      <c r="B13" s="7" t="s">
        <v>51</v>
      </c>
      <c r="C13" s="12">
        <f>'[1]10'!I13</f>
        <v>25.2</v>
      </c>
      <c r="D13" s="14">
        <f>'[1]10'!J13</f>
        <v>140.1</v>
      </c>
      <c r="E13" s="13">
        <f>'[1]10'!K13</f>
        <v>5.8</v>
      </c>
    </row>
    <row r="14" spans="1:5" ht="21" customHeight="1">
      <c r="A14" s="11" t="s">
        <v>56</v>
      </c>
      <c r="B14" s="7" t="s">
        <v>51</v>
      </c>
      <c r="C14" s="12">
        <f>'[1]10'!I15</f>
        <v>76.2</v>
      </c>
      <c r="D14" s="14">
        <f>'[1]10'!J15</f>
        <v>322.5</v>
      </c>
      <c r="E14" s="13">
        <f>'[1]10'!K15</f>
        <v>6.4</v>
      </c>
    </row>
    <row r="15" spans="1:5" ht="21" customHeight="1">
      <c r="A15" s="11" t="s">
        <v>57</v>
      </c>
      <c r="B15" s="7" t="s">
        <v>51</v>
      </c>
      <c r="C15" s="12">
        <f>'[1]10'!I16</f>
        <v>30.1</v>
      </c>
      <c r="D15" s="14">
        <f>'[1]10'!J16</f>
        <v>221</v>
      </c>
      <c r="E15" s="13">
        <f>'[1]10'!K16</f>
        <v>-9.9</v>
      </c>
    </row>
    <row r="16" spans="1:5" ht="21" customHeight="1">
      <c r="A16" s="11" t="s">
        <v>58</v>
      </c>
      <c r="B16" s="7" t="s">
        <v>51</v>
      </c>
      <c r="C16" s="12">
        <f>'[1]10'!I17</f>
        <v>69.9</v>
      </c>
      <c r="D16" s="14">
        <f>'[1]10'!J17</f>
        <v>284.5</v>
      </c>
      <c r="E16" s="13">
        <f>'[1]10'!K17</f>
        <v>3.4</v>
      </c>
    </row>
    <row r="17" spans="1:5" ht="21" customHeight="1">
      <c r="A17" s="11" t="s">
        <v>59</v>
      </c>
      <c r="B17" s="7" t="s">
        <v>51</v>
      </c>
      <c r="C17" s="12">
        <f>'[1]10'!I18</f>
        <v>54</v>
      </c>
      <c r="D17" s="14">
        <f>'[1]10'!J18</f>
        <v>153.6</v>
      </c>
      <c r="E17" s="13">
        <f>'[1]10'!K18</f>
        <v>-5.1</v>
      </c>
    </row>
    <row r="18" spans="1:5" ht="21" customHeight="1" thickBot="1">
      <c r="A18" s="35"/>
      <c r="B18" s="36"/>
      <c r="C18" s="36"/>
      <c r="D18" s="36"/>
      <c r="E18" s="37"/>
    </row>
    <row r="19" ht="14.25">
      <c r="A19" s="72"/>
    </row>
    <row r="20" ht="14.25">
      <c r="A20" s="72"/>
    </row>
    <row r="21" ht="14.25">
      <c r="A21" s="72"/>
    </row>
    <row r="22" ht="14.25">
      <c r="A22" s="72"/>
    </row>
    <row r="23" ht="14.25">
      <c r="A23" s="72"/>
    </row>
    <row r="24" ht="14.25">
      <c r="A24" s="72"/>
    </row>
  </sheetData>
  <mergeCells count="4">
    <mergeCell ref="A1:E2"/>
    <mergeCell ref="A3:A4"/>
    <mergeCell ref="C3:D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2008-10-20T08:52:54Z</cp:lastPrinted>
  <dcterms:created xsi:type="dcterms:W3CDTF">2008-10-07T01:22:55Z</dcterms:created>
  <dcterms:modified xsi:type="dcterms:W3CDTF">2008-10-24T08:51:00Z</dcterms:modified>
  <cp:category/>
  <cp:version/>
  <cp:contentType/>
  <cp:contentStatus/>
</cp:coreProperties>
</file>