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50"/>
  </bookViews>
  <sheets>
    <sheet name="2026年省对地方公路养护等补助资金（增量资金）申报分解计划表" sheetId="13" r:id="rId1"/>
  </sheets>
  <definedNames>
    <definedName name="_xlnm.Print_Area" localSheetId="0">'2026年省对地方公路养护等补助资金（增量资金）申报分解计划表'!$A$1:$M$14</definedName>
  </definedNames>
  <calcPr calcId="144525"/>
</workbook>
</file>

<file path=xl/sharedStrings.xml><?xml version="1.0" encoding="utf-8"?>
<sst xmlns="http://schemas.openxmlformats.org/spreadsheetml/2006/main" count="52" uniqueCount="47">
  <si>
    <t>附件1-1</t>
  </si>
  <si>
    <t>2026年中央对地方成品油税费改革转移支付预算和省级交通专项资金（市本级部分）分配计划表</t>
  </si>
  <si>
    <t>辖区</t>
  </si>
  <si>
    <t>单位</t>
  </si>
  <si>
    <t>总计</t>
  </si>
  <si>
    <t>1.2026年省对地方公路养护等补助资金（增量资金）(万元)</t>
  </si>
  <si>
    <t>2.2026年省级补助资金支持农村公路
养护工程部分（万元）</t>
  </si>
  <si>
    <t>3.2026年普通国省道养护专项
工程省补助资金（万元）</t>
  </si>
  <si>
    <t>小计</t>
  </si>
  <si>
    <t>替代原汽车养路费切块支出增长性返还</t>
  </si>
  <si>
    <t>替代原手扶摩托车养路费、公路和水路
运输管理费支出增长性返还</t>
  </si>
  <si>
    <t>国省道
养护工程费</t>
  </si>
  <si>
    <t>农村公路
养护工程费</t>
  </si>
  <si>
    <t>使用方向</t>
  </si>
  <si>
    <t>分配资金</t>
  </si>
  <si>
    <t>全市合计</t>
  </si>
  <si>
    <t>城区</t>
  </si>
  <si>
    <t>市公路事务中心</t>
  </si>
  <si>
    <t>1.国省道123.99万元、农村公路9.36万元用于城区65.4公里国省道及332.8公里农村公路养护工作；
2.国省道267.47万元、农村公路39.96万元属于统筹资金。</t>
  </si>
  <si>
    <t>补充用于市城区范围内农村公路养护、绿美及修缮工作。</t>
  </si>
  <si>
    <t>用于城区农村公路自动化检测332.8公里；美丽农村公路建设14.291公里等养护工程。</t>
  </si>
  <si>
    <t>红海湾经济开发区</t>
  </si>
  <si>
    <t>红海湾经济开发区
自然资源和建设局</t>
  </si>
  <si>
    <t>用于国道G236线红海湾段12.794公里及红海湾136公里农村公路养护工作</t>
  </si>
  <si>
    <t>补充用于红海湾经济开发区范围内农村公路养护、绿美及修缮工作。</t>
  </si>
  <si>
    <t>用于红海湾经济开发区自动化检测136公里，预防性养护工程6.327公里，修复性养护工程2公里等养护工程。</t>
  </si>
  <si>
    <t>华侨管理区</t>
  </si>
  <si>
    <t>华侨管理区
自然资源和建设局</t>
  </si>
  <si>
    <t>/</t>
  </si>
  <si>
    <t>用于华侨管理区78.7公里农村公路养护工作</t>
  </si>
  <si>
    <t>补充用于华侨管理区范围内农村公路养护、绿美及修缮工作。</t>
  </si>
  <si>
    <t>陆丰市</t>
  </si>
  <si>
    <t>陆丰市交通运输局</t>
  </si>
  <si>
    <t>用于陆丰市246.546公里国省道及1788.1公里农村公路养护工作</t>
  </si>
  <si>
    <t>补充用于陆丰市范围内农村公路养护、绿美及修缮工作。</t>
  </si>
  <si>
    <t>海丰县</t>
  </si>
  <si>
    <t>海丰县交通运输局</t>
  </si>
  <si>
    <t>用于海丰县250.617公里国省道及1534.3公里农村公路养护工作</t>
  </si>
  <si>
    <t>补充用于海丰县范围内农村公路养护、绿美及修缮工作。</t>
  </si>
  <si>
    <t>陆河县</t>
  </si>
  <si>
    <t>陆河县交通运输局</t>
  </si>
  <si>
    <t>用于陆河县144.874公里国省道及1198.9公里农村公路养护工作</t>
  </si>
  <si>
    <t>补充用于陆河县范围内农村公路养护、绿美及修缮工作。</t>
  </si>
  <si>
    <t>市本级</t>
  </si>
  <si>
    <t>汕尾市交通运输局</t>
  </si>
  <si>
    <t>广东省珠江东航道事务中心汕尾航道所汕尾市桥涵标维护费用（48盏/6座）</t>
  </si>
  <si>
    <t>备注：1.海丰县普通公路养护包含深汕特别合作区；
     2.市公路事务中心管养的城区国省道包含红海湾，除国道G236线红海湾段养护费按照汕尾市城乡统筹发展指挥部工作会议纪要第三期及国道G236线红海湾路段移交协议书下达红海湾经济开发区自然资源和建设局。</t>
  </si>
</sst>
</file>

<file path=xl/styles.xml><?xml version="1.0" encoding="utf-8"?>
<styleSheet xmlns="http://schemas.openxmlformats.org/spreadsheetml/2006/main">
  <numFmts count="9">
    <numFmt numFmtId="176" formatCode="0.0_ "/>
    <numFmt numFmtId="44" formatCode="_ &quot;￥&quot;* #,##0.00_ ;_ &quot;￥&quot;* \-#,##0.00_ ;_ &quot;￥&quot;* &quot;-&quot;??_ ;_ @_ "/>
    <numFmt numFmtId="42" formatCode="_ &quot;￥&quot;* #,##0_ ;_ &quot;￥&quot;* \-#,##0_ ;_ &quot;￥&quot;* &quot;-&quot;_ ;_ @_ "/>
    <numFmt numFmtId="177" formatCode="0.00_ "/>
    <numFmt numFmtId="41" formatCode="_ * #,##0_ ;_ * \-#,##0_ ;_ * &quot;-&quot;_ ;_ @_ "/>
    <numFmt numFmtId="43" formatCode="_ * #,##0.00_ ;_ * \-#,##0.00_ ;_ * &quot;-&quot;??_ ;_ @_ "/>
    <numFmt numFmtId="178" formatCode="0_ "/>
    <numFmt numFmtId="179" formatCode="0.000_ "/>
    <numFmt numFmtId="180" formatCode="0.0000_ "/>
  </numFmts>
  <fonts count="36">
    <font>
      <sz val="11"/>
      <color theme="1"/>
      <name val="宋体"/>
      <charset val="134"/>
      <scheme val="minor"/>
    </font>
    <font>
      <sz val="20"/>
      <color theme="1"/>
      <name val="宋体"/>
      <charset val="134"/>
      <scheme val="minor"/>
    </font>
    <font>
      <b/>
      <sz val="11"/>
      <color theme="1"/>
      <name val="宋体"/>
      <charset val="134"/>
      <scheme val="minor"/>
    </font>
    <font>
      <sz val="12"/>
      <color theme="1"/>
      <name val="宋体"/>
      <charset val="134"/>
      <scheme val="minor"/>
    </font>
    <font>
      <sz val="9"/>
      <color theme="1"/>
      <name val="宋体"/>
      <charset val="134"/>
      <scheme val="minor"/>
    </font>
    <font>
      <b/>
      <sz val="20"/>
      <color theme="1"/>
      <name val="宋体"/>
      <charset val="134"/>
      <scheme val="minor"/>
    </font>
    <font>
      <b/>
      <sz val="12"/>
      <color theme="1"/>
      <name val="宋体"/>
      <charset val="134"/>
      <scheme val="minor"/>
    </font>
    <font>
      <b/>
      <sz val="12"/>
      <name val="宋体"/>
      <charset val="134"/>
      <scheme val="minor"/>
    </font>
    <font>
      <b/>
      <sz val="12"/>
      <name val="宋体"/>
      <charset val="134"/>
    </font>
    <font>
      <b/>
      <sz val="12"/>
      <name val="Arial"/>
      <charset val="134"/>
    </font>
    <font>
      <sz val="12"/>
      <name val="Arial"/>
      <charset val="134"/>
    </font>
    <font>
      <sz val="12"/>
      <name val="宋体"/>
      <charset val="134"/>
    </font>
    <font>
      <sz val="14"/>
      <name val="宋体"/>
      <charset val="134"/>
    </font>
    <font>
      <sz val="11"/>
      <name val="宋体"/>
      <charset val="134"/>
      <scheme val="minor"/>
    </font>
    <font>
      <sz val="12"/>
      <color theme="1"/>
      <name val="Arial"/>
      <charset val="134"/>
    </font>
    <font>
      <sz val="12"/>
      <color rgb="FF000000"/>
      <name val="宋体"/>
      <charset val="134"/>
    </font>
    <font>
      <sz val="12"/>
      <color rgb="FF000000"/>
      <name val="Arial"/>
      <charset val="134"/>
    </font>
    <font>
      <sz val="11"/>
      <color theme="0"/>
      <name val="宋体"/>
      <charset val="0"/>
      <scheme val="minor"/>
    </font>
    <font>
      <sz val="11"/>
      <color rgb="FF9C0006"/>
      <name val="宋体"/>
      <charset val="0"/>
      <scheme val="minor"/>
    </font>
    <font>
      <b/>
      <sz val="11"/>
      <color rgb="FFFFFFFF"/>
      <name val="宋体"/>
      <charset val="0"/>
      <scheme val="minor"/>
    </font>
    <font>
      <b/>
      <sz val="11"/>
      <color theme="3"/>
      <name val="宋体"/>
      <charset val="134"/>
      <scheme val="minor"/>
    </font>
    <font>
      <sz val="11"/>
      <color rgb="FFFF0000"/>
      <name val="宋体"/>
      <charset val="0"/>
      <scheme val="minor"/>
    </font>
    <font>
      <sz val="11"/>
      <color theme="1"/>
      <name val="宋体"/>
      <charset val="0"/>
      <scheme val="minor"/>
    </font>
    <font>
      <u/>
      <sz val="11"/>
      <color rgb="FF0000FF"/>
      <name val="宋体"/>
      <charset val="0"/>
      <scheme val="minor"/>
    </font>
    <font>
      <sz val="11"/>
      <color rgb="FF3F3F76"/>
      <name val="宋体"/>
      <charset val="0"/>
      <scheme val="minor"/>
    </font>
    <font>
      <sz val="11"/>
      <color rgb="FF006100"/>
      <name val="宋体"/>
      <charset val="0"/>
      <scheme val="minor"/>
    </font>
    <font>
      <b/>
      <sz val="11"/>
      <color theme="1"/>
      <name val="宋体"/>
      <charset val="0"/>
      <scheme val="minor"/>
    </font>
    <font>
      <sz val="11"/>
      <color rgb="FF9C6500"/>
      <name val="宋体"/>
      <charset val="0"/>
      <scheme val="minor"/>
    </font>
    <font>
      <sz val="11"/>
      <color rgb="FFFA7D00"/>
      <name val="宋体"/>
      <charset val="0"/>
      <scheme val="minor"/>
    </font>
    <font>
      <b/>
      <sz val="11"/>
      <color rgb="FF3F3F3F"/>
      <name val="宋体"/>
      <charset val="0"/>
      <scheme val="minor"/>
    </font>
    <font>
      <u/>
      <sz val="11"/>
      <color rgb="FF800080"/>
      <name val="宋体"/>
      <charset val="0"/>
      <scheme val="minor"/>
    </font>
    <font>
      <b/>
      <sz val="18"/>
      <color theme="3"/>
      <name val="宋体"/>
      <charset val="134"/>
      <scheme val="minor"/>
    </font>
    <font>
      <b/>
      <sz val="11"/>
      <color rgb="FFFA7D00"/>
      <name val="宋体"/>
      <charset val="0"/>
      <scheme val="minor"/>
    </font>
    <font>
      <b/>
      <sz val="13"/>
      <color theme="3"/>
      <name val="宋体"/>
      <charset val="134"/>
      <scheme val="minor"/>
    </font>
    <font>
      <b/>
      <sz val="15"/>
      <color theme="3"/>
      <name val="宋体"/>
      <charset val="134"/>
      <scheme val="minor"/>
    </font>
    <font>
      <i/>
      <sz val="11"/>
      <color rgb="FF7F7F7F"/>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C7CE"/>
        <bgColor indexed="64"/>
      </patternFill>
    </fill>
    <fill>
      <patternFill patternType="solid">
        <fgColor rgb="FFA5A5A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7" tint="0.599993896298105"/>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rgb="FFF2F2F2"/>
        <bgColor indexed="64"/>
      </patternFill>
    </fill>
    <fill>
      <patternFill patternType="solid">
        <fgColor theme="5"/>
        <bgColor indexed="64"/>
      </patternFill>
    </fill>
    <fill>
      <patternFill patternType="solid">
        <fgColor theme="5" tint="0.399975585192419"/>
        <bgColor indexed="64"/>
      </patternFill>
    </fill>
    <fill>
      <patternFill patternType="solid">
        <fgColor theme="9"/>
        <bgColor indexed="64"/>
      </patternFill>
    </fill>
    <fill>
      <patternFill patternType="solid">
        <fgColor theme="8"/>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s>
  <cellStyleXfs count="55">
    <xf numFmtId="0" fontId="0" fillId="0" borderId="0">
      <alignment vertical="center"/>
    </xf>
    <xf numFmtId="42" fontId="0" fillId="0" borderId="0" applyFont="0" applyFill="0" applyBorder="0" applyAlignment="0" applyProtection="0">
      <alignment vertical="center"/>
    </xf>
    <xf numFmtId="0" fontId="22" fillId="13" borderId="0" applyNumberFormat="0" applyBorder="0" applyAlignment="0" applyProtection="0">
      <alignment vertical="center"/>
    </xf>
    <xf numFmtId="0" fontId="24" fillId="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8" borderId="0" applyNumberFormat="0" applyBorder="0" applyAlignment="0" applyProtection="0">
      <alignment vertical="center"/>
    </xf>
    <xf numFmtId="0" fontId="18" fillId="3" borderId="0" applyNumberFormat="0" applyBorder="0" applyAlignment="0" applyProtection="0">
      <alignment vertical="center"/>
    </xf>
    <xf numFmtId="43" fontId="0" fillId="0" borderId="0" applyFont="0" applyFill="0" applyBorder="0" applyAlignment="0" applyProtection="0">
      <alignment vertical="center"/>
    </xf>
    <xf numFmtId="0" fontId="17" fillId="19"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15" borderId="8" applyNumberFormat="0" applyFont="0" applyAlignment="0" applyProtection="0">
      <alignment vertical="center"/>
    </xf>
    <xf numFmtId="0" fontId="17" fillId="22"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4" fillId="0" borderId="11" applyNumberFormat="0" applyFill="0" applyAlignment="0" applyProtection="0">
      <alignment vertical="center"/>
    </xf>
    <xf numFmtId="0" fontId="33" fillId="0" borderId="11" applyNumberFormat="0" applyFill="0" applyAlignment="0" applyProtection="0">
      <alignment vertical="center"/>
    </xf>
    <xf numFmtId="0" fontId="17" fillId="7" borderId="0" applyNumberFormat="0" applyBorder="0" applyAlignment="0" applyProtection="0">
      <alignment vertical="center"/>
    </xf>
    <xf numFmtId="0" fontId="20" fillId="0" borderId="5" applyNumberFormat="0" applyFill="0" applyAlignment="0" applyProtection="0">
      <alignment vertical="center"/>
    </xf>
    <xf numFmtId="0" fontId="17" fillId="12" borderId="0" applyNumberFormat="0" applyBorder="0" applyAlignment="0" applyProtection="0">
      <alignment vertical="center"/>
    </xf>
    <xf numFmtId="0" fontId="29" fillId="20" borderId="10" applyNumberFormat="0" applyAlignment="0" applyProtection="0">
      <alignment vertical="center"/>
    </xf>
    <xf numFmtId="0" fontId="0" fillId="0" borderId="0">
      <alignment vertical="center"/>
    </xf>
    <xf numFmtId="0" fontId="32" fillId="20" borderId="6" applyNumberFormat="0" applyAlignment="0" applyProtection="0">
      <alignment vertical="center"/>
    </xf>
    <xf numFmtId="0" fontId="19" fillId="4" borderId="4" applyNumberFormat="0" applyAlignment="0" applyProtection="0">
      <alignment vertical="center"/>
    </xf>
    <xf numFmtId="0" fontId="22" fillId="6" borderId="0" applyNumberFormat="0" applyBorder="0" applyAlignment="0" applyProtection="0">
      <alignment vertical="center"/>
    </xf>
    <xf numFmtId="0" fontId="17" fillId="21" borderId="0" applyNumberFormat="0" applyBorder="0" applyAlignment="0" applyProtection="0">
      <alignment vertical="center"/>
    </xf>
    <xf numFmtId="0" fontId="28" fillId="0" borderId="9" applyNumberFormat="0" applyFill="0" applyAlignment="0" applyProtection="0">
      <alignment vertical="center"/>
    </xf>
    <xf numFmtId="0" fontId="26" fillId="0" borderId="7" applyNumberFormat="0" applyFill="0" applyAlignment="0" applyProtection="0">
      <alignment vertical="center"/>
    </xf>
    <xf numFmtId="0" fontId="25" fillId="14" borderId="0" applyNumberFormat="0" applyBorder="0" applyAlignment="0" applyProtection="0">
      <alignment vertical="center"/>
    </xf>
    <xf numFmtId="0" fontId="27" fillId="18" borderId="0" applyNumberFormat="0" applyBorder="0" applyAlignment="0" applyProtection="0">
      <alignment vertical="center"/>
    </xf>
    <xf numFmtId="0" fontId="22" fillId="28" borderId="0" applyNumberFormat="0" applyBorder="0" applyAlignment="0" applyProtection="0">
      <alignment vertical="center"/>
    </xf>
    <xf numFmtId="0" fontId="17" fillId="2" borderId="0" applyNumberFormat="0" applyBorder="0" applyAlignment="0" applyProtection="0">
      <alignment vertical="center"/>
    </xf>
    <xf numFmtId="0" fontId="22" fillId="5" borderId="0" applyNumberFormat="0" applyBorder="0" applyAlignment="0" applyProtection="0">
      <alignment vertical="center"/>
    </xf>
    <xf numFmtId="0" fontId="22" fillId="30" borderId="0" applyNumberFormat="0" applyBorder="0" applyAlignment="0" applyProtection="0">
      <alignment vertical="center"/>
    </xf>
    <xf numFmtId="0" fontId="22" fillId="11" borderId="0" applyNumberFormat="0" applyBorder="0" applyAlignment="0" applyProtection="0">
      <alignment vertical="center"/>
    </xf>
    <xf numFmtId="0" fontId="22" fillId="27" borderId="0" applyNumberFormat="0" applyBorder="0" applyAlignment="0" applyProtection="0">
      <alignment vertical="center"/>
    </xf>
    <xf numFmtId="0" fontId="17" fillId="17" borderId="0" applyNumberFormat="0" applyBorder="0" applyAlignment="0" applyProtection="0">
      <alignment vertical="center"/>
    </xf>
    <xf numFmtId="0" fontId="17" fillId="26" borderId="0" applyNumberFormat="0" applyBorder="0" applyAlignment="0" applyProtection="0">
      <alignment vertical="center"/>
    </xf>
    <xf numFmtId="0" fontId="22" fillId="10" borderId="0" applyNumberFormat="0" applyBorder="0" applyAlignment="0" applyProtection="0">
      <alignment vertical="center"/>
    </xf>
    <xf numFmtId="0" fontId="22" fillId="16" borderId="0" applyNumberFormat="0" applyBorder="0" applyAlignment="0" applyProtection="0">
      <alignment vertical="center"/>
    </xf>
    <xf numFmtId="0" fontId="17" fillId="24" borderId="0" applyNumberFormat="0" applyBorder="0" applyAlignment="0" applyProtection="0">
      <alignment vertical="center"/>
    </xf>
    <xf numFmtId="0" fontId="0" fillId="0" borderId="0">
      <alignment vertical="center"/>
    </xf>
    <xf numFmtId="0" fontId="22" fillId="25" borderId="0" applyNumberFormat="0" applyBorder="0" applyAlignment="0" applyProtection="0">
      <alignment vertical="center"/>
    </xf>
    <xf numFmtId="0" fontId="17" fillId="29" borderId="0" applyNumberFormat="0" applyBorder="0" applyAlignment="0" applyProtection="0">
      <alignment vertical="center"/>
    </xf>
    <xf numFmtId="0" fontId="17" fillId="23" borderId="0" applyNumberFormat="0" applyBorder="0" applyAlignment="0" applyProtection="0">
      <alignment vertical="center"/>
    </xf>
    <xf numFmtId="0" fontId="22" fillId="31" borderId="0" applyNumberFormat="0" applyBorder="0" applyAlignment="0" applyProtection="0">
      <alignment vertical="center"/>
    </xf>
    <xf numFmtId="0" fontId="17"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cellStyleXfs>
  <cellXfs count="39">
    <xf numFmtId="0" fontId="0" fillId="0" borderId="0" xfId="0">
      <alignment vertical="center"/>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alignment vertical="center"/>
    </xf>
    <xf numFmtId="0" fontId="3" fillId="0" borderId="0" xfId="0" applyNumberFormat="1" applyFont="1" applyFill="1" applyAlignment="1">
      <alignment horizontal="left" vertical="center" wrapText="1"/>
    </xf>
    <xf numFmtId="0" fontId="4" fillId="0" borderId="0" xfId="0" applyNumberFormat="1" applyFont="1" applyFill="1" applyAlignment="1">
      <alignment horizontal="center" vertical="center" wrapText="1"/>
    </xf>
    <xf numFmtId="0" fontId="5" fillId="0" borderId="0" xfId="0" applyNumberFormat="1" applyFont="1" applyFill="1" applyAlignment="1">
      <alignment horizontal="center" vertical="center" wrapText="1"/>
    </xf>
    <xf numFmtId="0" fontId="6" fillId="0" borderId="1" xfId="0" applyFont="1" applyFill="1" applyBorder="1" applyAlignment="1">
      <alignment horizontal="center" vertical="center" wrapText="1"/>
    </xf>
    <xf numFmtId="0" fontId="7" fillId="0" borderId="2" xfId="45" applyNumberFormat="1" applyFont="1" applyFill="1" applyBorder="1" applyAlignment="1">
      <alignment horizontal="center" vertical="center" wrapText="1"/>
    </xf>
    <xf numFmtId="0" fontId="7" fillId="0" borderId="1" xfId="45" applyNumberFormat="1" applyFont="1" applyFill="1" applyBorder="1" applyAlignment="1">
      <alignment horizontal="center" vertical="center" wrapText="1"/>
    </xf>
    <xf numFmtId="0" fontId="7" fillId="0" borderId="3" xfId="45" applyNumberFormat="1" applyFont="1" applyFill="1" applyBorder="1" applyAlignment="1">
      <alignment horizontal="center" vertical="center" wrapText="1"/>
    </xf>
    <xf numFmtId="0" fontId="8" fillId="0" borderId="1" xfId="45" applyNumberFormat="1" applyFont="1" applyFill="1" applyBorder="1" applyAlignment="1">
      <alignment horizontal="center" vertical="center" wrapText="1"/>
    </xf>
    <xf numFmtId="0" fontId="9" fillId="0" borderId="1" xfId="45" applyNumberFormat="1" applyFont="1" applyFill="1" applyBorder="1" applyAlignment="1">
      <alignment horizontal="center" vertical="center" wrapText="1"/>
    </xf>
    <xf numFmtId="176" fontId="9" fillId="0" borderId="1" xfId="45" applyNumberFormat="1" applyFont="1" applyFill="1" applyBorder="1" applyAlignment="1">
      <alignment horizontal="center" vertical="center" wrapText="1"/>
    </xf>
    <xf numFmtId="177" fontId="9" fillId="0" borderId="1" xfId="45" applyNumberFormat="1" applyFont="1" applyFill="1" applyBorder="1" applyAlignment="1">
      <alignment horizontal="center" vertical="center" wrapText="1"/>
    </xf>
    <xf numFmtId="177" fontId="10" fillId="0" borderId="1" xfId="45" applyNumberFormat="1" applyFont="1" applyFill="1" applyBorder="1" applyAlignment="1">
      <alignment horizontal="center" vertical="center" wrapText="1"/>
    </xf>
    <xf numFmtId="176" fontId="10" fillId="0" borderId="1" xfId="25" applyNumberFormat="1" applyFont="1" applyFill="1" applyBorder="1" applyAlignment="1">
      <alignment horizontal="center" vertical="center" wrapText="1"/>
    </xf>
    <xf numFmtId="177" fontId="10" fillId="0" borderId="1" xfId="25" applyNumberFormat="1" applyFont="1" applyFill="1" applyBorder="1" applyAlignment="1">
      <alignment horizontal="center" vertical="center" wrapText="1"/>
    </xf>
    <xf numFmtId="0" fontId="11" fillId="0" borderId="1" xfId="25" applyNumberFormat="1" applyFont="1" applyFill="1" applyBorder="1" applyAlignment="1">
      <alignment horizontal="left" vertical="center" wrapText="1"/>
    </xf>
    <xf numFmtId="0" fontId="10" fillId="0" borderId="1" xfId="25" applyNumberFormat="1" applyFont="1" applyFill="1" applyBorder="1" applyAlignment="1">
      <alignment horizontal="center" vertical="center" wrapText="1"/>
    </xf>
    <xf numFmtId="178" fontId="10" fillId="0" borderId="1" xfId="45" applyNumberFormat="1" applyFont="1" applyFill="1" applyBorder="1" applyAlignment="1">
      <alignment horizontal="center" vertical="center" wrapText="1"/>
    </xf>
    <xf numFmtId="179" fontId="10" fillId="0" borderId="1" xfId="45"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0" fillId="0" borderId="1" xfId="45"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180" fontId="12" fillId="0" borderId="1" xfId="45" applyNumberFormat="1" applyFont="1" applyFill="1" applyBorder="1" applyAlignment="1">
      <alignment horizontal="center" vertical="center" wrapText="1"/>
    </xf>
    <xf numFmtId="0" fontId="12" fillId="0" borderId="1" xfId="25" applyNumberFormat="1" applyFont="1" applyFill="1" applyBorder="1" applyAlignment="1">
      <alignment horizontal="center" vertical="center" wrapText="1"/>
    </xf>
    <xf numFmtId="0" fontId="13" fillId="0" borderId="0" xfId="0" applyFont="1" applyFill="1" applyAlignment="1">
      <alignment horizontal="left" vertical="center" wrapText="1"/>
    </xf>
    <xf numFmtId="0" fontId="6" fillId="0" borderId="1" xfId="0" applyNumberFormat="1" applyFont="1" applyBorder="1" applyAlignment="1">
      <alignment horizontal="center" vertical="center" wrapText="1"/>
    </xf>
    <xf numFmtId="0" fontId="7" fillId="0" borderId="1" xfId="45" applyNumberFormat="1" applyFont="1" applyFill="1" applyBorder="1" applyAlignment="1">
      <alignment vertical="center" wrapText="1"/>
    </xf>
    <xf numFmtId="178" fontId="9" fillId="0" borderId="1" xfId="45"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0" fillId="0" borderId="1" xfId="0" applyFill="1" applyBorder="1">
      <alignment vertical="center"/>
    </xf>
    <xf numFmtId="0" fontId="11" fillId="0" borderId="1" xfId="45" applyNumberFormat="1" applyFont="1" applyFill="1" applyBorder="1" applyAlignment="1">
      <alignment horizontal="left" vertical="center" wrapText="1"/>
    </xf>
    <xf numFmtId="0" fontId="14" fillId="0" borderId="1" xfId="0" applyNumberFormat="1" applyFont="1" applyFill="1" applyBorder="1" applyAlignment="1">
      <alignment horizontal="center" vertical="center"/>
    </xf>
    <xf numFmtId="0" fontId="15" fillId="0" borderId="1" xfId="0" applyNumberFormat="1" applyFont="1" applyFill="1" applyBorder="1" applyAlignment="1">
      <alignment horizontal="left" vertical="center" wrapText="1"/>
    </xf>
    <xf numFmtId="0" fontId="16"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常规 2 2 22" xfId="25"/>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24" xfId="52"/>
    <cellStyle name="常规 23" xfId="53"/>
    <cellStyle name="常规_2011年各市成品油消费税增长性返还表" xfId="54"/>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9"/>
  <sheetViews>
    <sheetView tabSelected="1" view="pageBreakPreview" zoomScale="85" zoomScaleNormal="100" workbookViewId="0">
      <selection activeCell="B3" sqref="B3:B5"/>
    </sheetView>
  </sheetViews>
  <sheetFormatPr defaultColWidth="8.88333333333333" defaultRowHeight="13.5"/>
  <cols>
    <col min="1" max="1" width="21.7666666666667" customWidth="1"/>
    <col min="2" max="2" width="25" style="1" customWidth="1"/>
    <col min="3" max="6" width="12.625" style="1" customWidth="1"/>
    <col min="7" max="7" width="44.625" style="1" customWidth="1"/>
    <col min="8" max="8" width="12.625" style="1" customWidth="1"/>
    <col min="9" max="9" width="27.95" style="1" customWidth="1"/>
    <col min="10" max="10" width="12.625" style="1" customWidth="1"/>
    <col min="11" max="11" width="26.875" style="1" customWidth="1"/>
    <col min="12" max="12" width="12.625" customWidth="1"/>
    <col min="13" max="13" width="24.5583333333333" customWidth="1"/>
  </cols>
  <sheetData>
    <row r="1" s="1" customFormat="1" ht="24" customHeight="1" spans="1:11">
      <c r="A1" s="1" t="s">
        <v>0</v>
      </c>
      <c r="B1" s="5"/>
      <c r="C1" s="5"/>
      <c r="D1" s="6"/>
      <c r="E1" s="6"/>
      <c r="F1" s="6"/>
      <c r="G1" s="6"/>
      <c r="H1" s="6"/>
      <c r="I1" s="6"/>
      <c r="J1" s="6"/>
      <c r="K1" s="6"/>
    </row>
    <row r="2" s="2" customFormat="1" ht="50" customHeight="1" spans="1:13">
      <c r="A2" s="7" t="s">
        <v>1</v>
      </c>
      <c r="B2" s="7"/>
      <c r="C2" s="7"/>
      <c r="D2" s="7"/>
      <c r="E2" s="7"/>
      <c r="F2" s="7"/>
      <c r="G2" s="7"/>
      <c r="H2" s="7"/>
      <c r="I2" s="7"/>
      <c r="J2" s="7"/>
      <c r="K2" s="7"/>
      <c r="L2" s="7"/>
      <c r="M2" s="7"/>
    </row>
    <row r="3" s="3" customFormat="1" ht="34" customHeight="1" spans="1:13">
      <c r="A3" s="8" t="s">
        <v>2</v>
      </c>
      <c r="B3" s="9" t="s">
        <v>3</v>
      </c>
      <c r="C3" s="9" t="s">
        <v>4</v>
      </c>
      <c r="D3" s="10" t="s">
        <v>5</v>
      </c>
      <c r="E3" s="10"/>
      <c r="F3" s="10"/>
      <c r="G3" s="10"/>
      <c r="H3" s="10"/>
      <c r="I3" s="10"/>
      <c r="J3" s="29" t="s">
        <v>6</v>
      </c>
      <c r="K3" s="29"/>
      <c r="L3" s="8" t="s">
        <v>7</v>
      </c>
      <c r="M3" s="8"/>
    </row>
    <row r="4" s="1" customFormat="1" ht="39" customHeight="1" spans="1:13">
      <c r="A4" s="8"/>
      <c r="B4" s="11"/>
      <c r="C4" s="11"/>
      <c r="D4" s="10" t="s">
        <v>8</v>
      </c>
      <c r="E4" s="10" t="s">
        <v>9</v>
      </c>
      <c r="F4" s="10"/>
      <c r="G4" s="10"/>
      <c r="H4" s="10" t="s">
        <v>10</v>
      </c>
      <c r="I4" s="30"/>
      <c r="J4" s="29"/>
      <c r="K4" s="29"/>
      <c r="L4" s="8"/>
      <c r="M4" s="8"/>
    </row>
    <row r="5" s="1" customFormat="1" ht="39" customHeight="1" spans="1:13">
      <c r="A5" s="8"/>
      <c r="B5" s="11"/>
      <c r="C5" s="11"/>
      <c r="D5" s="10"/>
      <c r="E5" s="10" t="s">
        <v>11</v>
      </c>
      <c r="F5" s="10" t="s">
        <v>12</v>
      </c>
      <c r="G5" s="10" t="s">
        <v>13</v>
      </c>
      <c r="H5" s="10" t="s">
        <v>14</v>
      </c>
      <c r="I5" s="10" t="s">
        <v>13</v>
      </c>
      <c r="J5" s="10" t="s">
        <v>14</v>
      </c>
      <c r="K5" s="10" t="s">
        <v>13</v>
      </c>
      <c r="L5" s="10" t="s">
        <v>14</v>
      </c>
      <c r="M5" s="10" t="s">
        <v>13</v>
      </c>
    </row>
    <row r="6" s="4" customFormat="1" ht="34" customHeight="1" spans="1:13">
      <c r="A6" s="12" t="s">
        <v>15</v>
      </c>
      <c r="B6" s="12"/>
      <c r="C6" s="13">
        <f>SUM(C7:C13)</f>
        <v>2306.3</v>
      </c>
      <c r="D6" s="14">
        <f>SUM(E6:I6)</f>
        <v>2199.7</v>
      </c>
      <c r="E6" s="14">
        <f>E7+E8+E10+E11+E12</f>
        <v>1337.4</v>
      </c>
      <c r="F6" s="14">
        <f>F7+F8+F9+F10+F11+F12</f>
        <v>199.8</v>
      </c>
      <c r="G6" s="15"/>
      <c r="H6" s="14">
        <f>H7+H8+H9+H10+H11+H12</f>
        <v>662.5</v>
      </c>
      <c r="I6" s="31"/>
      <c r="J6" s="31">
        <f>SUM(J7:J8)</f>
        <v>84</v>
      </c>
      <c r="K6" s="32"/>
      <c r="L6" s="33"/>
      <c r="M6" s="33"/>
    </row>
    <row r="7" s="4" customFormat="1" ht="84" customHeight="1" spans="1:13">
      <c r="A7" s="8" t="s">
        <v>16</v>
      </c>
      <c r="B7" s="12" t="s">
        <v>17</v>
      </c>
      <c r="C7" s="13">
        <f>SUM(D7,J7,L7)</f>
        <v>536.61</v>
      </c>
      <c r="D7" s="16">
        <f>SUM(E7:I7)</f>
        <v>479.61</v>
      </c>
      <c r="E7" s="17">
        <v>391.5</v>
      </c>
      <c r="F7" s="18">
        <v>49.29</v>
      </c>
      <c r="G7" s="19" t="s">
        <v>18</v>
      </c>
      <c r="H7" s="20">
        <v>38.82</v>
      </c>
      <c r="I7" s="34" t="s">
        <v>19</v>
      </c>
      <c r="J7" s="35">
        <v>57</v>
      </c>
      <c r="K7" s="36" t="s">
        <v>20</v>
      </c>
      <c r="L7" s="33"/>
      <c r="M7" s="33"/>
    </row>
    <row r="8" s="4" customFormat="1" ht="87" customHeight="1" spans="1:13">
      <c r="A8" s="8" t="s">
        <v>21</v>
      </c>
      <c r="B8" s="12" t="s">
        <v>22</v>
      </c>
      <c r="C8" s="13">
        <f t="shared" ref="C8:C13" si="0">SUM(D8,J8,L8)</f>
        <v>139.86</v>
      </c>
      <c r="D8" s="16">
        <f>SUM(E8:I8)</f>
        <v>112.86</v>
      </c>
      <c r="E8" s="21">
        <f>90</f>
        <v>90</v>
      </c>
      <c r="F8" s="18">
        <v>4.44</v>
      </c>
      <c r="G8" s="19" t="s">
        <v>23</v>
      </c>
      <c r="H8" s="20">
        <v>18.42</v>
      </c>
      <c r="I8" s="34" t="s">
        <v>24</v>
      </c>
      <c r="J8" s="35">
        <v>27</v>
      </c>
      <c r="K8" s="36" t="s">
        <v>25</v>
      </c>
      <c r="L8" s="33"/>
      <c r="M8" s="33"/>
    </row>
    <row r="9" s="4" customFormat="1" ht="56" customHeight="1" spans="1:13">
      <c r="A9" s="8" t="s">
        <v>26</v>
      </c>
      <c r="B9" s="12" t="s">
        <v>27</v>
      </c>
      <c r="C9" s="13">
        <f t="shared" si="0"/>
        <v>15</v>
      </c>
      <c r="D9" s="21">
        <f t="shared" ref="D9:D12" si="1">SUM(E9:I9)</f>
        <v>15</v>
      </c>
      <c r="E9" s="22" t="s">
        <v>28</v>
      </c>
      <c r="F9" s="20">
        <v>2.92</v>
      </c>
      <c r="G9" s="19" t="s">
        <v>29</v>
      </c>
      <c r="H9" s="20">
        <v>12.08</v>
      </c>
      <c r="I9" s="34" t="s">
        <v>30</v>
      </c>
      <c r="J9" s="34"/>
      <c r="K9" s="37"/>
      <c r="L9" s="33"/>
      <c r="M9" s="33"/>
    </row>
    <row r="10" s="4" customFormat="1" ht="54" customHeight="1" spans="1:13">
      <c r="A10" s="23" t="s">
        <v>31</v>
      </c>
      <c r="B10" s="23" t="s">
        <v>32</v>
      </c>
      <c r="C10" s="13">
        <f t="shared" si="0"/>
        <v>723.82</v>
      </c>
      <c r="D10" s="16">
        <f t="shared" si="1"/>
        <v>723.82</v>
      </c>
      <c r="E10" s="17">
        <v>401.2</v>
      </c>
      <c r="F10" s="20">
        <v>62.72</v>
      </c>
      <c r="G10" s="19" t="s">
        <v>33</v>
      </c>
      <c r="H10" s="20">
        <v>259.9</v>
      </c>
      <c r="I10" s="34" t="s">
        <v>34</v>
      </c>
      <c r="J10" s="34"/>
      <c r="K10" s="37"/>
      <c r="L10" s="33"/>
      <c r="M10" s="33"/>
    </row>
    <row r="11" s="4" customFormat="1" ht="55" customHeight="1" spans="1:13">
      <c r="A11" s="23" t="s">
        <v>35</v>
      </c>
      <c r="B11" s="23" t="s">
        <v>36</v>
      </c>
      <c r="C11" s="13">
        <f t="shared" si="0"/>
        <v>534.22</v>
      </c>
      <c r="D11" s="16">
        <f t="shared" si="1"/>
        <v>534.22</v>
      </c>
      <c r="E11" s="18">
        <v>307.59</v>
      </c>
      <c r="F11" s="20">
        <v>44.06</v>
      </c>
      <c r="G11" s="19" t="s">
        <v>37</v>
      </c>
      <c r="H11" s="20">
        <v>182.57</v>
      </c>
      <c r="I11" s="34" t="s">
        <v>38</v>
      </c>
      <c r="J11" s="34"/>
      <c r="K11" s="37"/>
      <c r="L11" s="33"/>
      <c r="M11" s="33"/>
    </row>
    <row r="12" s="4" customFormat="1" ht="52" customHeight="1" spans="1:13">
      <c r="A12" s="8" t="s">
        <v>39</v>
      </c>
      <c r="B12" s="23" t="s">
        <v>40</v>
      </c>
      <c r="C12" s="13">
        <f t="shared" si="0"/>
        <v>334.19</v>
      </c>
      <c r="D12" s="16">
        <f t="shared" si="1"/>
        <v>334.19</v>
      </c>
      <c r="E12" s="20">
        <v>147.11</v>
      </c>
      <c r="F12" s="20">
        <v>36.37</v>
      </c>
      <c r="G12" s="19" t="s">
        <v>41</v>
      </c>
      <c r="H12" s="20">
        <v>150.71</v>
      </c>
      <c r="I12" s="34" t="s">
        <v>42</v>
      </c>
      <c r="J12" s="34"/>
      <c r="K12" s="37"/>
      <c r="L12" s="33"/>
      <c r="M12" s="33"/>
    </row>
    <row r="13" s="1" customFormat="1" ht="56" customHeight="1" spans="1:13">
      <c r="A13" s="8" t="s">
        <v>43</v>
      </c>
      <c r="B13" s="23" t="s">
        <v>44</v>
      </c>
      <c r="C13" s="13">
        <f t="shared" si="0"/>
        <v>22.6</v>
      </c>
      <c r="D13" s="24"/>
      <c r="E13" s="25"/>
      <c r="F13" s="26"/>
      <c r="G13" s="27"/>
      <c r="H13" s="27"/>
      <c r="I13" s="20"/>
      <c r="J13" s="20"/>
      <c r="K13" s="27"/>
      <c r="L13" s="25">
        <v>22.6</v>
      </c>
      <c r="M13" s="38" t="s">
        <v>45</v>
      </c>
    </row>
    <row r="14" ht="55" customHeight="1" spans="1:13">
      <c r="A14" s="28" t="s">
        <v>46</v>
      </c>
      <c r="B14" s="28"/>
      <c r="C14" s="28"/>
      <c r="D14" s="28"/>
      <c r="E14" s="28"/>
      <c r="F14" s="28"/>
      <c r="G14" s="28"/>
      <c r="H14" s="28"/>
      <c r="I14" s="28"/>
      <c r="J14" s="28"/>
      <c r="K14" s="28"/>
      <c r="L14" s="28"/>
      <c r="M14" s="28"/>
    </row>
    <row r="19" spans="7:7">
      <c r="G19" s="1">
        <f>F6+H6</f>
        <v>862.3</v>
      </c>
    </row>
  </sheetData>
  <mergeCells count="12">
    <mergeCell ref="A2:M2"/>
    <mergeCell ref="D3:I3"/>
    <mergeCell ref="E4:G4"/>
    <mergeCell ref="H4:I4"/>
    <mergeCell ref="A6:B6"/>
    <mergeCell ref="A14:M14"/>
    <mergeCell ref="A3:A5"/>
    <mergeCell ref="B3:B5"/>
    <mergeCell ref="C3:C5"/>
    <mergeCell ref="D4:D5"/>
    <mergeCell ref="J3:K4"/>
    <mergeCell ref="L3:M4"/>
  </mergeCells>
  <printOptions horizontalCentered="1" verticalCentered="1"/>
  <pageMargins left="0.554861111111111" right="0.554861111111111" top="0.66875" bottom="0.511805555555556" header="0.511805555555556" footer="0.511805555555556"/>
  <pageSetup paperSize="8" scale="7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省交通运输厅</Company>
  <Application>Microsoft Excel</Application>
  <HeadingPairs>
    <vt:vector size="2" baseType="variant">
      <vt:variant>
        <vt:lpstr>工作表</vt:lpstr>
      </vt:variant>
      <vt:variant>
        <vt:i4>1</vt:i4>
      </vt:variant>
    </vt:vector>
  </HeadingPairs>
  <TitlesOfParts>
    <vt:vector size="1" baseType="lpstr">
      <vt:lpstr>2026年省对地方公路养护等补助资金（增量资金）申报分解计划表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伍昊1</dc:creator>
  <cp:lastModifiedBy>郭秋鹏</cp:lastModifiedBy>
  <dcterms:created xsi:type="dcterms:W3CDTF">2020-03-31T02:57:00Z</dcterms:created>
  <dcterms:modified xsi:type="dcterms:W3CDTF">2026-09-04T10:10:58Z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B20E6CA64AA246FABC8326ABD9F55D04</vt:lpwstr>
  </property>
  <property fmtid="{D5CDD505-2E9C-101B-9397-08002B2CF9AE}" pid="4" name="CalculationRule">
    <vt:i4>0</vt:i4>
  </property>
</Properties>
</file>