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L8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<sst xmlns="http://schemas.openxmlformats.org/spreadsheetml/2006/main" count="84" uniqueCount="77">
  <si>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0.18</t>
  </si>
  <si>
    <t>0.14</t>
  </si>
  <si>
    <t>省本级</t>
  </si>
  <si>
    <t>0.10</t>
  </si>
  <si>
    <t>决算数</t>
  </si>
  <si>
    <t>上年结余</t>
  </si>
  <si>
    <t>0.6</t>
  </si>
  <si>
    <t>0.2</t>
  </si>
  <si>
    <t>调入资金</t>
  </si>
  <si>
    <t>地市本级</t>
  </si>
  <si>
    <t>0.17</t>
  </si>
  <si>
    <t>0.13</t>
  </si>
  <si>
    <t>0.9</t>
  </si>
  <si>
    <t>0.5</t>
  </si>
  <si>
    <t>0.1</t>
  </si>
  <si>
    <t>本 年 支 出 合 计</t>
  </si>
  <si>
    <t>支 出 总 计</t>
  </si>
  <si>
    <t>一般公共服务</t>
  </si>
  <si>
    <t>单位:万元</t>
  </si>
  <si>
    <t>其他支出</t>
  </si>
  <si>
    <t>0.12</t>
  </si>
  <si>
    <t>0.16</t>
  </si>
  <si>
    <t>上级补助收入</t>
  </si>
  <si>
    <t>0.8</t>
  </si>
  <si>
    <t>0.4</t>
  </si>
  <si>
    <t>收 入 总 计</t>
  </si>
  <si>
    <t>调出资金</t>
  </si>
  <si>
    <t>本 年 收 入 合 计</t>
  </si>
  <si>
    <t>教育</t>
  </si>
  <si>
    <t>一般预算收入</t>
  </si>
  <si>
    <t>上解上级支出</t>
  </si>
  <si>
    <t>年终结余</t>
  </si>
  <si>
    <t>0.11</t>
  </si>
  <si>
    <t>0.19</t>
  </si>
  <si>
    <t>0.15</t>
  </si>
  <si>
    <t>预算科目</t>
  </si>
  <si>
    <t>0.3</t>
  </si>
  <si>
    <t>0.7</t>
  </si>
  <si>
    <t>区县本级</t>
  </si>
  <si>
    <t>0.20</t>
  </si>
  <si>
    <t>年初预算数</t>
  </si>
  <si>
    <t xml:space="preserve">    其中:地震灾后恢复重建补助收入</t>
  </si>
  <si>
    <t xml:space="preserve">    其中:净结余</t>
  </si>
  <si>
    <t xml:space="preserve">    2.预算外调入</t>
  </si>
  <si>
    <t xml:space="preserve">    3.其他调入</t>
  </si>
  <si>
    <t xml:space="preserve">    1.公共财政预算调入</t>
  </si>
  <si>
    <t>决算数占年初预算数的%</t>
  </si>
  <si>
    <t>地方政府专项债务转贷收入</t>
  </si>
  <si>
    <t>附表八：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</si>
  <si>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</si>
  <si>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</si>
  <si>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</si>
  <si>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</si>
  <si>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</si>
  <si>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</si>
  <si>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</si>
  <si>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</si>
  <si>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债务付息支出</t>
  </si>
  <si>
    <t>债务发行费用支出</t>
  </si>
  <si>
    <t>港口建设费收入</t>
  </si>
  <si>
    <t>散装水泥专项资金收入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</si>
  <si>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</si>
  <si>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</si>
  <si>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</si>
  <si>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</si>
  <si>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</si>
  <si>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</si>
  <si>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</si>
  <si>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</si>
  <si>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</si>
  <si>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彩票发行机构和彩票销售机构的业务费用</t>
  </si>
  <si>
    <t>补助下级支出</t>
  </si>
  <si>
    <t>其他县</t>
  </si>
  <si>
    <t>合作区</t>
  </si>
  <si>
    <t>汇总</t>
  </si>
  <si>
    <t>2019年度汕尾市政府性基金收支决算总表</t>
  </si>
  <si>
    <t>地方政府专项债务转贷支出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</si>
</sst>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0.0%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0.00_ "/>
    <numFmt numFmtId="193" formatCode="#,##0.00_ 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vertical="center"/>
      <protection/>
    </xf>
    <xf numFmtId="0" fontId="4" fillId="35" borderId="12" xfId="0" applyNumberFormat="1" applyFont="1" applyFill="1" applyBorder="1" applyAlignment="1" applyProtection="1">
      <alignment horizontal="left" vertical="center"/>
      <protection/>
    </xf>
    <xf numFmtId="0" fontId="4" fillId="35" borderId="11" xfId="0" applyNumberFormat="1" applyFont="1" applyFill="1" applyBorder="1" applyAlignment="1" applyProtection="1">
      <alignment vertical="center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10" fontId="4" fillId="35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Zeros="0" tabSelected="1" zoomScalePageLayoutView="0" workbookViewId="0" topLeftCell="A1">
      <selection activeCell="H29" sqref="H29:H33"/>
    </sheetView>
  </sheetViews>
  <sheetFormatPr defaultColWidth="9.125" defaultRowHeight="14.25"/>
  <cols>
    <col min="1" max="1" width="30.75390625" style="0" customWidth="1"/>
    <col min="2" max="2" width="16.00390625" style="14" customWidth="1"/>
    <col min="3" max="3" width="16.00390625" style="0" customWidth="1"/>
    <col min="4" max="4" width="14.625" style="0" customWidth="1"/>
    <col min="5" max="5" width="26.125" style="0" customWidth="1"/>
    <col min="6" max="6" width="15.125" style="14" customWidth="1"/>
    <col min="7" max="8" width="15.125" style="0" customWidth="1"/>
    <col min="9" max="12" width="0" style="0" hidden="1" customWidth="1"/>
    <col min="13" max="13" width="9.125" style="0" hidden="1" customWidth="1"/>
    <col min="14" max="27" width="0" style="0" hidden="1" customWidth="1"/>
  </cols>
  <sheetData>
    <row r="1" ht="14.25">
      <c r="A1" t="s">
        <v>48</v>
      </c>
    </row>
    <row r="2" spans="1:8" ht="33.75" customHeight="1">
      <c r="A2" s="19" t="s">
        <v>75</v>
      </c>
      <c r="B2" s="19"/>
      <c r="C2" s="19"/>
      <c r="D2" s="19"/>
      <c r="E2" s="19"/>
      <c r="F2" s="19"/>
      <c r="G2" s="19"/>
      <c r="H2" s="19"/>
    </row>
    <row r="3" spans="1:8" ht="16.5" customHeight="1">
      <c r="A3" s="20" t="s">
        <v>18</v>
      </c>
      <c r="B3" s="20"/>
      <c r="C3" s="20"/>
      <c r="D3" s="20"/>
      <c r="E3" s="20"/>
      <c r="F3" s="20"/>
      <c r="G3" s="20"/>
      <c r="H3" s="20"/>
    </row>
    <row r="4" spans="1:12" ht="29.25" customHeight="1">
      <c r="A4" s="5" t="s">
        <v>35</v>
      </c>
      <c r="B4" s="5" t="s">
        <v>40</v>
      </c>
      <c r="C4" s="5" t="s">
        <v>4</v>
      </c>
      <c r="D4" s="12" t="s">
        <v>46</v>
      </c>
      <c r="E4" s="5" t="s">
        <v>35</v>
      </c>
      <c r="F4" s="5" t="s">
        <v>40</v>
      </c>
      <c r="G4" s="5" t="s">
        <v>4</v>
      </c>
      <c r="H4" s="12" t="s">
        <v>46</v>
      </c>
      <c r="I4" s="2"/>
      <c r="J4" s="2" t="s">
        <v>2</v>
      </c>
      <c r="K4" s="2" t="s">
        <v>9</v>
      </c>
      <c r="L4" s="2" t="s">
        <v>38</v>
      </c>
    </row>
    <row r="5" spans="1:20" ht="16.5" customHeight="1">
      <c r="A5" s="6" t="s">
        <v>59</v>
      </c>
      <c r="B5" s="4">
        <v>120</v>
      </c>
      <c r="C5" s="4">
        <v>230</v>
      </c>
      <c r="D5" s="13">
        <f>SUM(C5/B5)</f>
        <v>1.9166666666666667</v>
      </c>
      <c r="E5" s="7" t="s">
        <v>17</v>
      </c>
      <c r="F5" s="4"/>
      <c r="G5" s="4"/>
      <c r="H5" s="13"/>
      <c r="I5" s="2" t="s">
        <v>29</v>
      </c>
      <c r="J5" s="1">
        <v>0</v>
      </c>
      <c r="K5" s="1">
        <v>52854</v>
      </c>
      <c r="L5" s="1">
        <v>144282</v>
      </c>
      <c r="N5" t="s">
        <v>14</v>
      </c>
      <c r="O5" t="s">
        <v>72</v>
      </c>
      <c r="P5" t="s">
        <v>74</v>
      </c>
      <c r="Q5" t="s">
        <v>73</v>
      </c>
      <c r="R5" t="s">
        <v>72</v>
      </c>
      <c r="T5" t="s">
        <v>73</v>
      </c>
    </row>
    <row r="6" spans="1:20" ht="16.5" customHeight="1">
      <c r="A6" s="6" t="s">
        <v>60</v>
      </c>
      <c r="B6" s="4"/>
      <c r="C6" s="4"/>
      <c r="D6" s="13"/>
      <c r="E6" s="8" t="s">
        <v>28</v>
      </c>
      <c r="F6" s="4">
        <v>0</v>
      </c>
      <c r="G6" s="4"/>
      <c r="H6" s="13"/>
      <c r="I6" s="2"/>
      <c r="J6" s="1"/>
      <c r="K6" s="1"/>
      <c r="L6" s="1"/>
      <c r="Q6">
        <v>130000</v>
      </c>
      <c r="T6">
        <v>189500</v>
      </c>
    </row>
    <row r="7" spans="1:12" ht="16.5" customHeight="1">
      <c r="A7" s="6" t="s">
        <v>61</v>
      </c>
      <c r="B7" s="4"/>
      <c r="C7" s="4"/>
      <c r="D7" s="13"/>
      <c r="E7" s="8" t="s">
        <v>49</v>
      </c>
      <c r="F7" s="4">
        <v>35</v>
      </c>
      <c r="G7" s="4">
        <v>258</v>
      </c>
      <c r="H7" s="13">
        <f>SUM(G7/F7)</f>
        <v>7.371428571428571</v>
      </c>
      <c r="I7" s="2"/>
      <c r="J7" s="1"/>
      <c r="K7" s="1"/>
      <c r="L7" s="1"/>
    </row>
    <row r="8" spans="1:12" ht="16.5" customHeight="1">
      <c r="A8" s="6" t="s">
        <v>62</v>
      </c>
      <c r="B8" s="4"/>
      <c r="C8" s="4"/>
      <c r="D8" s="13"/>
      <c r="E8" s="8" t="s">
        <v>50</v>
      </c>
      <c r="F8" s="4">
        <v>10565</v>
      </c>
      <c r="G8" s="4">
        <v>3647</v>
      </c>
      <c r="H8" s="13">
        <f aca="true" t="shared" si="0" ref="H8:H34">SUM(G8/F8)</f>
        <v>0.3451964032181732</v>
      </c>
      <c r="I8" s="2"/>
      <c r="J8" s="1"/>
      <c r="K8" s="1"/>
      <c r="L8" s="1"/>
    </row>
    <row r="9" spans="1:12" ht="16.5" customHeight="1">
      <c r="A9" s="6" t="s">
        <v>63</v>
      </c>
      <c r="B9" s="4">
        <v>4917</v>
      </c>
      <c r="C9" s="4">
        <v>7685</v>
      </c>
      <c r="D9" s="13">
        <f>SUM(C9/B9)</f>
        <v>1.562944885092536</v>
      </c>
      <c r="E9" s="8" t="s">
        <v>51</v>
      </c>
      <c r="F9" s="4">
        <v>0</v>
      </c>
      <c r="G9" s="4"/>
      <c r="H9" s="13"/>
      <c r="I9" s="2"/>
      <c r="J9" s="1"/>
      <c r="K9" s="1"/>
      <c r="L9" s="1"/>
    </row>
    <row r="10" spans="1:12" ht="16.5" customHeight="1">
      <c r="A10" s="6" t="s">
        <v>64</v>
      </c>
      <c r="B10" s="4">
        <v>4008</v>
      </c>
      <c r="C10" s="4">
        <v>6237</v>
      </c>
      <c r="D10" s="13">
        <f>SUM(C10/B10)</f>
        <v>1.5561377245508983</v>
      </c>
      <c r="E10" s="8" t="s">
        <v>52</v>
      </c>
      <c r="F10" s="4">
        <v>409763</v>
      </c>
      <c r="G10" s="4">
        <v>504064</v>
      </c>
      <c r="H10" s="13">
        <f t="shared" si="0"/>
        <v>1.2301354685513333</v>
      </c>
      <c r="I10" s="2"/>
      <c r="J10" s="1"/>
      <c r="K10" s="1"/>
      <c r="L10" s="1"/>
    </row>
    <row r="11" spans="1:12" ht="16.5" customHeight="1">
      <c r="A11" s="6" t="s">
        <v>65</v>
      </c>
      <c r="B11" s="4">
        <v>762809</v>
      </c>
      <c r="C11" s="4">
        <v>764990</v>
      </c>
      <c r="D11" s="13">
        <f>SUM(C11/B11)</f>
        <v>1.002859169202251</v>
      </c>
      <c r="E11" s="8" t="s">
        <v>53</v>
      </c>
      <c r="F11" s="4">
        <v>79</v>
      </c>
      <c r="G11" s="4">
        <v>234</v>
      </c>
      <c r="H11" s="13">
        <f t="shared" si="0"/>
        <v>2.962025316455696</v>
      </c>
      <c r="I11" s="2"/>
      <c r="J11" s="1"/>
      <c r="K11" s="1"/>
      <c r="L11" s="1"/>
    </row>
    <row r="12" spans="1:12" ht="16.5" customHeight="1">
      <c r="A12" s="6" t="s">
        <v>66</v>
      </c>
      <c r="B12" s="4">
        <v>5993</v>
      </c>
      <c r="C12" s="4">
        <v>6327</v>
      </c>
      <c r="D12" s="13">
        <f>SUM(C12/B12)</f>
        <v>1.0557316869681295</v>
      </c>
      <c r="E12" s="8" t="s">
        <v>54</v>
      </c>
      <c r="F12" s="4">
        <v>770</v>
      </c>
      <c r="G12" s="4">
        <v>166</v>
      </c>
      <c r="H12" s="13">
        <f t="shared" si="0"/>
        <v>0.21558441558441557</v>
      </c>
      <c r="I12" s="2"/>
      <c r="J12" s="1"/>
      <c r="K12" s="1"/>
      <c r="L12" s="1"/>
    </row>
    <row r="13" spans="1:14" ht="16.5" customHeight="1">
      <c r="A13" s="6" t="s">
        <v>67</v>
      </c>
      <c r="B13" s="4">
        <v>30520</v>
      </c>
      <c r="C13" s="4">
        <v>61328</v>
      </c>
      <c r="D13" s="13">
        <f>SUM(C13/B13)</f>
        <v>2.0094364351245084</v>
      </c>
      <c r="E13" s="9" t="s">
        <v>55</v>
      </c>
      <c r="F13" s="4">
        <v>0</v>
      </c>
      <c r="G13" s="4"/>
      <c r="H13" s="13"/>
      <c r="I13" s="2" t="s">
        <v>31</v>
      </c>
      <c r="J13" s="1">
        <v>0</v>
      </c>
      <c r="K13" s="1">
        <v>16522</v>
      </c>
      <c r="L13" s="1">
        <v>19547</v>
      </c>
      <c r="N13" t="s">
        <v>7</v>
      </c>
    </row>
    <row r="14" spans="1:14" ht="16.5" customHeight="1">
      <c r="A14" s="6" t="s">
        <v>68</v>
      </c>
      <c r="B14" s="4">
        <v>6500</v>
      </c>
      <c r="C14" s="4">
        <v>8290</v>
      </c>
      <c r="D14" s="13">
        <f>SUM(C14/B14)</f>
        <v>1.2753846153846153</v>
      </c>
      <c r="E14" s="8" t="s">
        <v>56</v>
      </c>
      <c r="F14" s="4">
        <v>0</v>
      </c>
      <c r="G14" s="4"/>
      <c r="H14" s="13"/>
      <c r="I14" s="3"/>
      <c r="J14" s="3"/>
      <c r="K14" s="3"/>
      <c r="L14" s="3"/>
      <c r="N14" t="s">
        <v>36</v>
      </c>
    </row>
    <row r="15" spans="1:14" ht="16.5" customHeight="1">
      <c r="A15" s="6" t="s">
        <v>70</v>
      </c>
      <c r="B15" s="4">
        <v>404</v>
      </c>
      <c r="C15" s="4">
        <v>351</v>
      </c>
      <c r="D15" s="13">
        <f>SUM(C15/B15)</f>
        <v>0.8688118811881188</v>
      </c>
      <c r="E15" s="8" t="s">
        <v>19</v>
      </c>
      <c r="F15" s="4">
        <v>12137</v>
      </c>
      <c r="G15" s="4">
        <v>298645</v>
      </c>
      <c r="H15" s="13">
        <f t="shared" si="0"/>
        <v>24.606162972728022</v>
      </c>
      <c r="I15" s="3"/>
      <c r="J15" s="3"/>
      <c r="K15" s="3"/>
      <c r="L15" s="3"/>
      <c r="N15" t="s">
        <v>24</v>
      </c>
    </row>
    <row r="16" spans="1:14" ht="16.5" customHeight="1">
      <c r="A16" s="6" t="s">
        <v>69</v>
      </c>
      <c r="B16" s="4">
        <v>150</v>
      </c>
      <c r="C16" s="4">
        <v>91</v>
      </c>
      <c r="D16" s="13">
        <f>SUM(C16/B16)</f>
        <v>0.6066666666666667</v>
      </c>
      <c r="E16" s="8" t="s">
        <v>57</v>
      </c>
      <c r="F16" s="4">
        <v>30328</v>
      </c>
      <c r="G16" s="4">
        <v>29481</v>
      </c>
      <c r="H16" s="13">
        <f t="shared" si="0"/>
        <v>0.9720720126615668</v>
      </c>
      <c r="I16" s="3"/>
      <c r="J16" s="3"/>
      <c r="K16" s="3"/>
      <c r="L16" s="3"/>
      <c r="N16" t="s">
        <v>13</v>
      </c>
    </row>
    <row r="17" spans="1:14" ht="16.5" customHeight="1">
      <c r="A17" s="6"/>
      <c r="B17" s="4"/>
      <c r="C17" s="4"/>
      <c r="D17" s="13"/>
      <c r="E17" s="8" t="s">
        <v>58</v>
      </c>
      <c r="F17" s="4"/>
      <c r="G17" s="4">
        <v>821</v>
      </c>
      <c r="H17" s="13"/>
      <c r="I17" s="3"/>
      <c r="J17" s="3"/>
      <c r="K17" s="3"/>
      <c r="L17" s="3"/>
      <c r="N17" t="s">
        <v>6</v>
      </c>
    </row>
    <row r="18" spans="1:14" ht="16.5" customHeight="1">
      <c r="A18" s="6"/>
      <c r="B18" s="4"/>
      <c r="C18" s="4"/>
      <c r="D18" s="13"/>
      <c r="E18" s="8"/>
      <c r="F18" s="4"/>
      <c r="G18" s="4"/>
      <c r="H18" s="13"/>
      <c r="I18" s="3"/>
      <c r="J18" s="3"/>
      <c r="K18" s="3"/>
      <c r="L18" s="3"/>
      <c r="N18" t="s">
        <v>37</v>
      </c>
    </row>
    <row r="19" spans="1:14" ht="16.5" customHeight="1">
      <c r="A19" s="6"/>
      <c r="B19" s="21"/>
      <c r="C19" s="4"/>
      <c r="D19" s="13"/>
      <c r="E19" s="8"/>
      <c r="F19" s="4"/>
      <c r="G19" s="4"/>
      <c r="H19" s="13"/>
      <c r="I19" s="3"/>
      <c r="J19" s="3"/>
      <c r="K19" s="3"/>
      <c r="L19" s="3"/>
      <c r="N19" t="s">
        <v>23</v>
      </c>
    </row>
    <row r="20" spans="1:12" ht="16.5" customHeight="1">
      <c r="A20" s="6"/>
      <c r="B20" s="21"/>
      <c r="C20" s="4"/>
      <c r="D20" s="13"/>
      <c r="E20" s="10"/>
      <c r="F20" s="4"/>
      <c r="G20" s="4"/>
      <c r="H20" s="13"/>
      <c r="I20" s="3"/>
      <c r="J20" s="3"/>
      <c r="K20" s="3"/>
      <c r="L20" s="3"/>
    </row>
    <row r="21" spans="1:14" ht="16.5" customHeight="1">
      <c r="A21" s="6"/>
      <c r="B21" s="21"/>
      <c r="C21" s="4"/>
      <c r="D21" s="13"/>
      <c r="E21" s="10"/>
      <c r="F21" s="4"/>
      <c r="G21" s="4"/>
      <c r="H21" s="13"/>
      <c r="I21" s="3"/>
      <c r="J21" s="3"/>
      <c r="K21" s="3"/>
      <c r="L21" s="3"/>
      <c r="N21" t="s">
        <v>12</v>
      </c>
    </row>
    <row r="22" spans="1:14" ht="16.5" customHeight="1">
      <c r="A22" s="8"/>
      <c r="B22" s="21"/>
      <c r="C22" s="4"/>
      <c r="D22" s="13"/>
      <c r="E22" s="8"/>
      <c r="F22" s="4"/>
      <c r="G22" s="4"/>
      <c r="H22" s="13"/>
      <c r="I22" s="3"/>
      <c r="J22" s="3"/>
      <c r="K22" s="3"/>
      <c r="L22" s="3"/>
      <c r="N22" t="s">
        <v>3</v>
      </c>
    </row>
    <row r="23" spans="1:22" ht="16.5" customHeight="1">
      <c r="A23" s="5" t="s">
        <v>27</v>
      </c>
      <c r="B23" s="21">
        <f>SUM(B5:B22)</f>
        <v>815421</v>
      </c>
      <c r="C23" s="4">
        <f>SUM(C5:C22)</f>
        <v>855529</v>
      </c>
      <c r="D23" s="13">
        <f>SUM(C23/B23)</f>
        <v>1.0491868617560745</v>
      </c>
      <c r="E23" s="5" t="s">
        <v>15</v>
      </c>
      <c r="F23" s="15">
        <f>SUM(F5:F22)</f>
        <v>463677</v>
      </c>
      <c r="G23" s="4">
        <f>SUM(G5:G22)</f>
        <v>837316</v>
      </c>
      <c r="H23" s="13">
        <f t="shared" si="0"/>
        <v>1.8058174116896029</v>
      </c>
      <c r="I23" s="3"/>
      <c r="J23" s="3"/>
      <c r="K23" s="3"/>
      <c r="L23" s="3"/>
      <c r="N23" t="s">
        <v>32</v>
      </c>
      <c r="P23">
        <v>749540</v>
      </c>
      <c r="Q23">
        <v>130000</v>
      </c>
      <c r="S23">
        <v>437069</v>
      </c>
      <c r="T23">
        <v>189500</v>
      </c>
      <c r="V23" s="17"/>
    </row>
    <row r="24" spans="1:17" ht="16.5" customHeight="1">
      <c r="A24" s="8" t="s">
        <v>22</v>
      </c>
      <c r="B24" s="21">
        <v>11423</v>
      </c>
      <c r="C24" s="4">
        <v>17299</v>
      </c>
      <c r="D24" s="13">
        <f>SUM(C24/B24)</f>
        <v>1.514400770375558</v>
      </c>
      <c r="E24" s="8" t="s">
        <v>30</v>
      </c>
      <c r="F24" s="18"/>
      <c r="G24" s="4">
        <v>3220</v>
      </c>
      <c r="H24" s="13"/>
      <c r="I24" s="3"/>
      <c r="J24" s="3"/>
      <c r="K24" s="3"/>
      <c r="L24" s="3"/>
      <c r="N24" t="s">
        <v>20</v>
      </c>
      <c r="O24">
        <v>2220</v>
      </c>
      <c r="P24">
        <v>2220</v>
      </c>
      <c r="Q24">
        <v>45000</v>
      </c>
    </row>
    <row r="25" spans="1:14" ht="16.5" customHeight="1">
      <c r="A25" s="8" t="s">
        <v>41</v>
      </c>
      <c r="B25" s="21"/>
      <c r="C25" s="4">
        <v>0</v>
      </c>
      <c r="D25" s="13"/>
      <c r="E25" s="8" t="s">
        <v>71</v>
      </c>
      <c r="F25" s="18"/>
      <c r="G25" s="4"/>
      <c r="H25" s="13"/>
      <c r="I25" s="3"/>
      <c r="J25" s="3"/>
      <c r="K25" s="3"/>
      <c r="L25" s="3"/>
      <c r="N25" t="s">
        <v>11</v>
      </c>
    </row>
    <row r="26" spans="1:20" ht="16.5" customHeight="1">
      <c r="A26" s="10" t="s">
        <v>47</v>
      </c>
      <c r="B26" s="22"/>
      <c r="C26" s="4">
        <v>615000</v>
      </c>
      <c r="D26" s="13"/>
      <c r="E26" s="10" t="s">
        <v>76</v>
      </c>
      <c r="F26" s="22"/>
      <c r="G26" s="4"/>
      <c r="H26" s="13"/>
      <c r="I26" s="3"/>
      <c r="J26" s="3"/>
      <c r="K26" s="3"/>
      <c r="L26" s="3"/>
      <c r="N26" t="s">
        <v>1</v>
      </c>
      <c r="T26">
        <v>5500</v>
      </c>
    </row>
    <row r="27" spans="1:19" ht="16.5" customHeight="1">
      <c r="A27" s="8" t="s">
        <v>5</v>
      </c>
      <c r="B27" s="22">
        <v>95750</v>
      </c>
      <c r="C27" s="4">
        <v>117150</v>
      </c>
      <c r="D27" s="13">
        <f>SUM(C27/B27)</f>
        <v>1.2234986945169712</v>
      </c>
      <c r="E27" s="8" t="s">
        <v>26</v>
      </c>
      <c r="F27" s="22">
        <v>410150</v>
      </c>
      <c r="G27" s="4">
        <v>575092</v>
      </c>
      <c r="H27" s="13">
        <f t="shared" si="0"/>
        <v>1.4021504327684993</v>
      </c>
      <c r="I27" s="3"/>
      <c r="J27" s="3"/>
      <c r="K27" s="3"/>
      <c r="L27" s="3"/>
      <c r="N27" t="s">
        <v>34</v>
      </c>
      <c r="O27">
        <v>49295</v>
      </c>
      <c r="P27">
        <v>49295</v>
      </c>
      <c r="Q27">
        <v>20000</v>
      </c>
      <c r="R27">
        <v>359258</v>
      </c>
      <c r="S27">
        <v>359258</v>
      </c>
    </row>
    <row r="28" spans="1:19" ht="16.5" customHeight="1">
      <c r="A28" s="8" t="s">
        <v>8</v>
      </c>
      <c r="B28" s="22"/>
      <c r="C28" s="4"/>
      <c r="D28" s="13"/>
      <c r="E28" s="8" t="s">
        <v>31</v>
      </c>
      <c r="F28" s="22">
        <v>48767</v>
      </c>
      <c r="G28" s="4">
        <v>189350</v>
      </c>
      <c r="H28" s="13">
        <f t="shared" si="0"/>
        <v>3.882748579982365</v>
      </c>
      <c r="I28" s="3"/>
      <c r="J28" s="3"/>
      <c r="K28" s="3"/>
      <c r="L28" s="3"/>
      <c r="N28" t="s">
        <v>21</v>
      </c>
      <c r="R28">
        <v>4728</v>
      </c>
      <c r="S28">
        <v>4728</v>
      </c>
    </row>
    <row r="29" spans="1:14" ht="16.5" customHeight="1">
      <c r="A29" s="8" t="s">
        <v>45</v>
      </c>
      <c r="B29" s="22"/>
      <c r="C29" s="4"/>
      <c r="D29" s="13"/>
      <c r="E29" s="8" t="s">
        <v>42</v>
      </c>
      <c r="F29" s="22"/>
      <c r="G29" s="4"/>
      <c r="H29" s="13"/>
      <c r="I29" s="3"/>
      <c r="J29" s="3"/>
      <c r="K29" s="3"/>
      <c r="L29" s="3"/>
      <c r="N29" t="s">
        <v>10</v>
      </c>
    </row>
    <row r="30" spans="1:14" ht="16.5" customHeight="1">
      <c r="A30" s="8" t="s">
        <v>43</v>
      </c>
      <c r="B30" s="4"/>
      <c r="C30" s="4">
        <v>0</v>
      </c>
      <c r="D30" s="13"/>
      <c r="E30" s="8"/>
      <c r="F30" s="22"/>
      <c r="G30" s="4"/>
      <c r="H30" s="13"/>
      <c r="I30" s="3"/>
      <c r="J30" s="3"/>
      <c r="K30" s="3"/>
      <c r="L30" s="3"/>
      <c r="N30" t="s">
        <v>0</v>
      </c>
    </row>
    <row r="31" spans="1:14" ht="16.5" customHeight="1">
      <c r="A31" s="8" t="s">
        <v>44</v>
      </c>
      <c r="B31" s="4"/>
      <c r="C31" s="4">
        <v>0</v>
      </c>
      <c r="D31" s="13"/>
      <c r="E31" s="8"/>
      <c r="F31" s="21"/>
      <c r="G31" s="4"/>
      <c r="H31" s="13"/>
      <c r="I31" s="3"/>
      <c r="J31" s="3"/>
      <c r="K31" s="3"/>
      <c r="L31" s="3"/>
      <c r="N31" t="s">
        <v>33</v>
      </c>
    </row>
    <row r="32" spans="1:12" ht="16.5" customHeight="1">
      <c r="A32" s="8"/>
      <c r="B32" s="4"/>
      <c r="C32" s="4"/>
      <c r="D32" s="13"/>
      <c r="E32" s="8"/>
      <c r="F32" s="4"/>
      <c r="G32" s="4"/>
      <c r="H32" s="13"/>
      <c r="I32" s="3"/>
      <c r="J32" s="3"/>
      <c r="K32" s="3"/>
      <c r="L32" s="3"/>
    </row>
    <row r="33" spans="1:12" ht="16.5" customHeight="1">
      <c r="A33" s="8"/>
      <c r="B33" s="4"/>
      <c r="C33" s="4"/>
      <c r="D33" s="13"/>
      <c r="E33" s="8"/>
      <c r="F33" s="4"/>
      <c r="G33" s="4"/>
      <c r="H33" s="13"/>
      <c r="I33" s="3"/>
      <c r="J33" s="3"/>
      <c r="K33" s="3"/>
      <c r="L33" s="3"/>
    </row>
    <row r="34" spans="1:20" ht="16.5" customHeight="1">
      <c r="A34" s="5" t="s">
        <v>25</v>
      </c>
      <c r="B34" s="11">
        <f>SUM(B23:B33)</f>
        <v>922594</v>
      </c>
      <c r="C34" s="11">
        <f>SUM(C23:C24,C26:C28)</f>
        <v>1604978</v>
      </c>
      <c r="D34" s="13">
        <f>SUM(C34/B34)</f>
        <v>1.7396362863838264</v>
      </c>
      <c r="E34" s="5" t="s">
        <v>16</v>
      </c>
      <c r="F34" s="11">
        <f>SUM(F23:F33)</f>
        <v>922594</v>
      </c>
      <c r="G34" s="11">
        <f>SUM(G26:G28,G23:G24)</f>
        <v>1604978</v>
      </c>
      <c r="H34" s="13">
        <f t="shared" si="0"/>
        <v>1.7396362863838264</v>
      </c>
      <c r="I34" s="3"/>
      <c r="J34" s="3"/>
      <c r="K34" s="3"/>
      <c r="L34" s="3"/>
      <c r="N34" t="s">
        <v>39</v>
      </c>
      <c r="O34">
        <f>SUM(O6:O33)</f>
        <v>51515</v>
      </c>
      <c r="P34">
        <f>SUM(P23:P33)</f>
        <v>801055</v>
      </c>
      <c r="Q34">
        <f>SUM(Q7:Q33)</f>
        <v>195000</v>
      </c>
      <c r="R34">
        <f>SUM(R6:R33)</f>
        <v>363986</v>
      </c>
      <c r="S34">
        <f>SUM(S23:S33)</f>
        <v>801055</v>
      </c>
      <c r="T34">
        <f>SUM(T7:T33)</f>
        <v>195000</v>
      </c>
    </row>
    <row r="35" spans="6:20" ht="14.25">
      <c r="F35" s="16"/>
      <c r="Q35">
        <f>Q6+Q34</f>
        <v>325000</v>
      </c>
      <c r="T35">
        <f>T6+T34</f>
        <v>384500</v>
      </c>
    </row>
  </sheetData>
  <sheetProtection/>
  <mergeCells count="2">
    <mergeCell ref="A2:H2"/>
    <mergeCell ref="A3:H3"/>
  </mergeCells>
  <printOptions gridLines="1" horizontalCentered="1" verticalCentered="1"/>
  <pageMargins left="0.59" right="0.5" top="0.26" bottom="0.17" header="0" footer="0"/>
  <pageSetup blackAndWhite="1"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null,null,陈全</cp:lastModifiedBy>
  <cp:lastPrinted>2019-07-23T08:21:47Z</cp:lastPrinted>
  <dcterms:modified xsi:type="dcterms:W3CDTF">2020-07-29T03:46:16Z</dcterms:modified>
  <cp:category/>
  <cp:version/>
  <cp:contentType/>
  <cp:contentStatus/>
</cp:coreProperties>
</file>