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1"/>
  </bookViews>
  <sheets>
    <sheet name="一般公共预算第二次调整表" sheetId="1" r:id="rId1"/>
    <sheet name="本级调增" sheetId="2" r:id="rId2"/>
    <sheet name="补助县区" sheetId="3" r:id="rId3"/>
  </sheets>
  <definedNames>
    <definedName name="_xlnm.Print_Titles" localSheetId="1">'本级调增'!$1:$4</definedName>
    <definedName name="_xlnm.Print_Titles" localSheetId="2">'补助县区'!$2:$4</definedName>
    <definedName name="_xlnm.Print_Titles" localSheetId="0">'一般公共预算第二次调整表'!$2:$4</definedName>
  </definedNames>
  <calcPr fullCalcOnLoad="1"/>
</workbook>
</file>

<file path=xl/sharedStrings.xml><?xml version="1.0" encoding="utf-8"?>
<sst xmlns="http://schemas.openxmlformats.org/spreadsheetml/2006/main" count="204" uniqueCount="195">
  <si>
    <t>附件1</t>
  </si>
  <si>
    <t>2018年汕尾市市级一般公共预算第二次调整情况表</t>
  </si>
  <si>
    <t>单位：万元</t>
  </si>
  <si>
    <r>
      <t>收</t>
    </r>
    <r>
      <rPr>
        <b/>
        <sz val="14"/>
        <rFont val="Times New Roman"/>
        <family val="1"/>
      </rPr>
      <t xml:space="preserve">                          </t>
    </r>
    <r>
      <rPr>
        <b/>
        <sz val="14"/>
        <rFont val="宋体"/>
        <family val="0"/>
      </rPr>
      <t>入</t>
    </r>
  </si>
  <si>
    <r>
      <t>支</t>
    </r>
    <r>
      <rPr>
        <b/>
        <sz val="14"/>
        <rFont val="Times New Roman"/>
        <family val="1"/>
      </rPr>
      <t xml:space="preserve">                          </t>
    </r>
    <r>
      <rPr>
        <b/>
        <sz val="14"/>
        <rFont val="宋体"/>
        <family val="0"/>
      </rPr>
      <t>出</t>
    </r>
  </si>
  <si>
    <r>
      <t>项</t>
    </r>
    <r>
      <rPr>
        <b/>
        <sz val="12"/>
        <rFont val="Times New Roman"/>
        <family val="1"/>
      </rPr>
      <t xml:space="preserve">          </t>
    </r>
    <r>
      <rPr>
        <b/>
        <sz val="12"/>
        <rFont val="宋体"/>
        <family val="0"/>
      </rPr>
      <t>目</t>
    </r>
  </si>
  <si>
    <t>年初预算数</t>
  </si>
  <si>
    <t>第一次调整预算数</t>
  </si>
  <si>
    <t>第二次调整增加数</t>
  </si>
  <si>
    <t>第二次调整后预算数</t>
  </si>
  <si>
    <t>一、税收收入</t>
  </si>
  <si>
    <t>一、一般公共服务</t>
  </si>
  <si>
    <r>
      <t xml:space="preserve">       </t>
    </r>
    <r>
      <rPr>
        <sz val="11"/>
        <rFont val="宋体"/>
        <family val="0"/>
      </rPr>
      <t>增值税</t>
    </r>
  </si>
  <si>
    <t>二、外交</t>
  </si>
  <si>
    <r>
      <t xml:space="preserve">       </t>
    </r>
    <r>
      <rPr>
        <sz val="11"/>
        <rFont val="宋体"/>
        <family val="0"/>
      </rPr>
      <t>企业所得税</t>
    </r>
  </si>
  <si>
    <t>三、国防</t>
  </si>
  <si>
    <r>
      <t xml:space="preserve">       </t>
    </r>
    <r>
      <rPr>
        <sz val="11"/>
        <rFont val="宋体"/>
        <family val="0"/>
      </rPr>
      <t>个人所得税</t>
    </r>
  </si>
  <si>
    <t>四、公共安全</t>
  </si>
  <si>
    <r>
      <t xml:space="preserve">       </t>
    </r>
    <r>
      <rPr>
        <sz val="11"/>
        <rFont val="宋体"/>
        <family val="0"/>
      </rPr>
      <t>资源税</t>
    </r>
  </si>
  <si>
    <t>五、教育</t>
  </si>
  <si>
    <r>
      <t xml:space="preserve">       </t>
    </r>
    <r>
      <rPr>
        <sz val="11"/>
        <rFont val="宋体"/>
        <family val="0"/>
      </rPr>
      <t>城市维护建设税</t>
    </r>
  </si>
  <si>
    <t>六、科学技术</t>
  </si>
  <si>
    <r>
      <t xml:space="preserve">       </t>
    </r>
    <r>
      <rPr>
        <sz val="11"/>
        <rFont val="宋体"/>
        <family val="0"/>
      </rPr>
      <t>房产税</t>
    </r>
  </si>
  <si>
    <t>七、文化体育与传媒</t>
  </si>
  <si>
    <r>
      <t xml:space="preserve">       </t>
    </r>
    <r>
      <rPr>
        <sz val="11"/>
        <rFont val="宋体"/>
        <family val="0"/>
      </rPr>
      <t>印花税</t>
    </r>
  </si>
  <si>
    <t>八、社会保障和就业</t>
  </si>
  <si>
    <r>
      <t xml:space="preserve">       </t>
    </r>
    <r>
      <rPr>
        <sz val="11"/>
        <rFont val="宋体"/>
        <family val="0"/>
      </rPr>
      <t>城镇土地使用税</t>
    </r>
  </si>
  <si>
    <t>九、医疗卫生</t>
  </si>
  <si>
    <r>
      <t xml:space="preserve">       </t>
    </r>
    <r>
      <rPr>
        <sz val="11"/>
        <rFont val="宋体"/>
        <family val="0"/>
      </rPr>
      <t>土地增值税</t>
    </r>
  </si>
  <si>
    <t>十、环境保护</t>
  </si>
  <si>
    <r>
      <t xml:space="preserve">       </t>
    </r>
    <r>
      <rPr>
        <sz val="11"/>
        <rFont val="宋体"/>
        <family val="0"/>
      </rPr>
      <t>车船税</t>
    </r>
  </si>
  <si>
    <t>十一、城乡社区事务</t>
  </si>
  <si>
    <r>
      <t xml:space="preserve">       </t>
    </r>
    <r>
      <rPr>
        <sz val="11"/>
        <rFont val="宋体"/>
        <family val="0"/>
      </rPr>
      <t>耕地占用税</t>
    </r>
  </si>
  <si>
    <t>十二、农林水事物</t>
  </si>
  <si>
    <r>
      <t xml:space="preserve">       </t>
    </r>
    <r>
      <rPr>
        <sz val="11"/>
        <rFont val="宋体"/>
        <family val="0"/>
      </rPr>
      <t>契税</t>
    </r>
  </si>
  <si>
    <t>十三、交通运输</t>
  </si>
  <si>
    <r>
      <t xml:space="preserve">       </t>
    </r>
    <r>
      <rPr>
        <sz val="11"/>
        <rFont val="宋体"/>
        <family val="0"/>
      </rPr>
      <t>环保税</t>
    </r>
  </si>
  <si>
    <t>十四、资源勘探电力信息等事务</t>
  </si>
  <si>
    <t>二、非税收入</t>
  </si>
  <si>
    <t>十五、商业服务业等事务</t>
  </si>
  <si>
    <r>
      <t xml:space="preserve">       </t>
    </r>
    <r>
      <rPr>
        <sz val="11"/>
        <rFont val="宋体"/>
        <family val="0"/>
      </rPr>
      <t>专项收入</t>
    </r>
  </si>
  <si>
    <t>十六、国土资源气象等事务</t>
  </si>
  <si>
    <r>
      <t xml:space="preserve">       </t>
    </r>
    <r>
      <rPr>
        <sz val="11"/>
        <rFont val="宋体"/>
        <family val="0"/>
      </rPr>
      <t>行政事业性收费收入</t>
    </r>
  </si>
  <si>
    <t>十七、住房保障支出</t>
  </si>
  <si>
    <r>
      <t xml:space="preserve">       </t>
    </r>
    <r>
      <rPr>
        <sz val="11"/>
        <rFont val="宋体"/>
        <family val="0"/>
      </rPr>
      <t>罚没收入</t>
    </r>
  </si>
  <si>
    <t>十八、粮油物资储备管理事务</t>
  </si>
  <si>
    <r>
      <t xml:space="preserve">       </t>
    </r>
    <r>
      <rPr>
        <sz val="11"/>
        <rFont val="宋体"/>
        <family val="0"/>
      </rPr>
      <t>国有资源（资产）有偿使用收入</t>
    </r>
  </si>
  <si>
    <t>十九、其他支出</t>
  </si>
  <si>
    <r>
      <t xml:space="preserve">       </t>
    </r>
    <r>
      <rPr>
        <sz val="11"/>
        <rFont val="宋体"/>
        <family val="0"/>
      </rPr>
      <t>政府住房基金收入</t>
    </r>
  </si>
  <si>
    <r>
      <t xml:space="preserve">       </t>
    </r>
    <r>
      <rPr>
        <sz val="11"/>
        <rFont val="宋体"/>
        <family val="0"/>
      </rPr>
      <t>其他收入</t>
    </r>
  </si>
  <si>
    <t>收入合计</t>
  </si>
  <si>
    <t>支出合计</t>
  </si>
  <si>
    <t>转移性收入</t>
  </si>
  <si>
    <t>转移性支出</t>
  </si>
  <si>
    <t xml:space="preserve">   上级财力性补助收入</t>
  </si>
  <si>
    <t>上解上级支出</t>
  </si>
  <si>
    <t xml:space="preserve">       税收返还收入 </t>
  </si>
  <si>
    <t xml:space="preserve">    体制上解支出</t>
  </si>
  <si>
    <t xml:space="preserve">       均衡性转移支付补助资金</t>
  </si>
  <si>
    <t xml:space="preserve">       出口退税专项上解支出</t>
  </si>
  <si>
    <t xml:space="preserve">       基本财力保障机制奖补资金</t>
  </si>
  <si>
    <t xml:space="preserve">       专项上解支出</t>
  </si>
  <si>
    <t xml:space="preserve">       调整工资转移支付补助收入</t>
  </si>
  <si>
    <t xml:space="preserve">       其他财力性转移支付收入</t>
  </si>
  <si>
    <t>补助下级支出</t>
  </si>
  <si>
    <t xml:space="preserve">   上级提前下达的专项转移支付收入</t>
  </si>
  <si>
    <t xml:space="preserve">       体制补助支出</t>
  </si>
  <si>
    <t xml:space="preserve">       专项补助支出</t>
  </si>
  <si>
    <t>下级上解收入</t>
  </si>
  <si>
    <t xml:space="preserve">   调出资金</t>
  </si>
  <si>
    <t>上年结余收入</t>
  </si>
  <si>
    <t xml:space="preserve">   年终结余</t>
  </si>
  <si>
    <t>调入预算稳定调节基金</t>
  </si>
  <si>
    <t xml:space="preserve">       结转</t>
  </si>
  <si>
    <t>调入资金</t>
  </si>
  <si>
    <r>
      <t xml:space="preserve">              </t>
    </r>
    <r>
      <rPr>
        <sz val="11"/>
        <rFont val="宋体"/>
        <family val="0"/>
      </rPr>
      <t>净结余</t>
    </r>
  </si>
  <si>
    <r>
      <t xml:space="preserve"> </t>
    </r>
    <r>
      <rPr>
        <sz val="12"/>
        <rFont val="宋体"/>
        <family val="0"/>
      </rPr>
      <t xml:space="preserve">     </t>
    </r>
    <r>
      <rPr>
        <sz val="12"/>
        <rFont val="宋体"/>
        <family val="0"/>
      </rPr>
      <t xml:space="preserve"> 1.政府性基金调入</t>
    </r>
  </si>
  <si>
    <r>
      <t xml:space="preserve">  </t>
    </r>
    <r>
      <rPr>
        <sz val="12"/>
        <rFont val="宋体"/>
        <family val="0"/>
      </rPr>
      <t xml:space="preserve">     </t>
    </r>
    <r>
      <rPr>
        <sz val="12"/>
        <rFont val="宋体"/>
        <family val="0"/>
      </rPr>
      <t>2.国有资本经营调入</t>
    </r>
  </si>
  <si>
    <r>
      <t xml:space="preserve"> </t>
    </r>
    <r>
      <rPr>
        <sz val="12"/>
        <rFont val="宋体"/>
        <family val="0"/>
      </rPr>
      <t xml:space="preserve">     </t>
    </r>
    <r>
      <rPr>
        <sz val="12"/>
        <rFont val="宋体"/>
        <family val="0"/>
      </rPr>
      <t xml:space="preserve"> 3.其他调入</t>
    </r>
  </si>
  <si>
    <t>债券转贷收入--一般债券转贷收入</t>
  </si>
  <si>
    <t>收入总计</t>
  </si>
  <si>
    <t>支出总计</t>
  </si>
  <si>
    <t>说明：</t>
  </si>
  <si>
    <t xml:space="preserve">  （一）2018年市级一般公共预算总收入年初预算数为473269万元，第一次调整预算数为498878万元（增加2015-2017年政府债券回收资金25609万元），第二次调整预算数为588715万元，比第一次调整预算数增加89837万元。一是一般公共预算收入调整为128900万元，比年初预算数减少6000万元。其中税收收入预计减收5000万元（受国家实施增值税期末留抵税额退税等减税降费政策影响而减收），非税收入预计减少1000万元（公安交警高速公路罚款收入减少）；二是增加调入预算稳定调节基金14707万元；三是调入资金增加81130万元（其中政府性基金调入增加72000万元，主要是城市基础设施配套费增收和国有土地使用权出让收入安排的支出大幅减少；国有资本经营预算调入增加4057万元，主要是企业利润收入和股利、股息收入增收；其他调入增加5073万元，属当年收回的存量资金）。</t>
  </si>
  <si>
    <t xml:space="preserve">  （二）2018年市级一般公共预算总支出年初预算数为473269万元，第一次调整预算数为498878万元（增加2015-2017年政府债券资金回收后调整安排的支出25609万元），第二次调整预算数为588715万元，比第一次调整预算数增支89837万元。一是本级一般公共预算支出增加34715万元，主要是增加创文创卫类经费1100万元，增加支付历史债务类资金1000万元，增加扶持产业发展类资金638万元，增加基建和修缮、设备购置类经费18962万元，增加其他项目类资金13015万元；二是专项上解支出（市对省直管县补助的专用名词）增加36388万元，主要是补助陆丰市、海丰县、陆河县三个省直管县全域生态宜居美丽乡村建设市级补助资金和村级组织活动场所建设经费、预算救助金等支出；三是补助下级支出18734万元，主要安排城区土地出让金分成款、村级组织运转经费市级补助资金等支出。</t>
  </si>
  <si>
    <t>附表2</t>
  </si>
  <si>
    <t>2018年市级预算追加经费情况表（本级）</t>
  </si>
  <si>
    <t>项目名称</t>
  </si>
  <si>
    <t>2018年追加额</t>
  </si>
  <si>
    <t>原由</t>
  </si>
  <si>
    <t>一、创文创卫类经费</t>
  </si>
  <si>
    <t>创建国家园林城市前期工作经费</t>
  </si>
  <si>
    <t>根据市政府常务会议纪要精神，为了创建国家园林城市取得实效，加大前期资金投入力度。</t>
  </si>
  <si>
    <t>”奔向海陆丰.传承红色情“广东（汕尾）红色文化旅游系列活动经费</t>
  </si>
  <si>
    <t>为落实习近平总书记关于保护红色遗产、弘扬红色文化、传承红色基因的重要讲话精神以及省红色革命遗址保护利用实施方案，开展该项活动。</t>
  </si>
  <si>
    <t>汕尾渔歌晋京展演经费</t>
  </si>
  <si>
    <t>为进一步加大汕尾渔歌晋京展演宣传力度，确保汕尾渔歌晋京展演顺利进行。</t>
  </si>
  <si>
    <t>救灾应急抢险费用(市城管局)</t>
  </si>
  <si>
    <t>为确保市城管局抗击台风“山竹”应急抢险工作的正常开展，做好灾后复产工作。</t>
  </si>
  <si>
    <t>二、扶持产业发展类资金</t>
  </si>
  <si>
    <t>汕尾市新能源汽车推广应用专项（用于购置新能源汽车补贴）资金</t>
  </si>
  <si>
    <t>根据省的工作部署，为加快市区新能源公交车推广应用，市政府决定给予补贴。</t>
  </si>
  <si>
    <t>三、历史债务类资金</t>
  </si>
  <si>
    <t>信利半导体有限公司垫付资金</t>
  </si>
  <si>
    <t>根据市政府常务会议纪要的精神，退还市信利半导体有限公司以前年度垫付资金。</t>
  </si>
  <si>
    <t>四、基建和修缮、设备购置类经费</t>
  </si>
  <si>
    <t>汕马路（含通航路）升级改造工程建设资金</t>
  </si>
  <si>
    <t>为确保汕马路升级改造项目建设进度顺利推进，按时竣工交付使用。</t>
  </si>
  <si>
    <t>汕马路升级改造项目征地拆迁补偿缺口资金</t>
  </si>
  <si>
    <t>为做好汕马路升级改造项目征地拆迁工作，确保项目建设顺利推进。</t>
  </si>
  <si>
    <t>市政府办公大楼外墙维修工程经费</t>
  </si>
  <si>
    <t>办公大楼由于使用多年，室外比较破旧，并存在安全隐患，急需整改装修。</t>
  </si>
  <si>
    <t>市委、市政府大院道路绿化综合整治工程经费</t>
  </si>
  <si>
    <t>市委、市政府大院道路由于使用多年，道路出现裂痕和坍塌等现象。根据创建文明城市的需要，急需对市委市政府大院绿化进行综合整治。</t>
  </si>
  <si>
    <t>市区供人才使用公共租赁住房回购资金</t>
  </si>
  <si>
    <t>为解决我市各类人才的住房问题，体现政府对人才的重视，根据市政府常务会议纪要精神，回购40套经适房转作供人才使用公共租赁住房。</t>
  </si>
  <si>
    <t>住房公积金管理中心信息系统及核心业务系统升级改造项目建设经费</t>
  </si>
  <si>
    <t>按省要求，各地要在今年完成落实“双贯标”验收工作，需启动住房公积金信息系统“双贯标”及核心业务系统升级改造项目建设。</t>
  </si>
  <si>
    <t>武警支队“智慧磐石”工程和反恐攀登楼建设经费</t>
  </si>
  <si>
    <t>为进一步提高部队正规化建设水平，大力推动武警部队现代化建设需求。</t>
  </si>
  <si>
    <t>市纪委市监委机关2号楼（市公路局附属楼）维修改造经费</t>
  </si>
  <si>
    <t>市监委机关2号楼由于使用多年，墙体破旧不堪且存在安全隐患，需要进行整改装修，解决办公问题。</t>
  </si>
  <si>
    <t>购置警用摩托车经费</t>
  </si>
  <si>
    <t>为加强市区道路交通秩序管理，及时处置路面交通警情，有效疏导交通拥堵以及应对各项大型安保任务，组建设2支铁骑队。</t>
  </si>
  <si>
    <t>市公共资源交易平台升级改造与区县延伸项目建设经费</t>
  </si>
  <si>
    <t>按照国家和省的要求，为尽早实现我市公共资源交易全过程电子化及“一门式、一网式”办理，完成我市与省公共资源交易平台对接任务。</t>
  </si>
  <si>
    <t>军分区电视会议系统高清化改造经费</t>
  </si>
  <si>
    <t>为提高电视会议系统质量，实现全军区电视会议系统运行管理正规化、技术体制高清化和安全保密常态化需求。</t>
  </si>
  <si>
    <t>用于市委九楼会议厅整改装修增加费用</t>
  </si>
  <si>
    <t>市委九楼会议厅由于使用多年，会议厅各种设施破旧不堪，并存在安全隐患，急需整改装修。由于年初预算不足，需追加资金。</t>
  </si>
  <si>
    <t>市公路局办公区域大门改建资金</t>
  </si>
  <si>
    <t>为配合市纪委办公场地建设，市区公路养护中心将现有办公场地和职工住宅区公用的大门、绿化场地调整给市纪委，市规划部门在现有的南侧规划扩宽部分用地，需重新建设大门、围墙、通道等项目。</t>
  </si>
  <si>
    <t>汕尾市委党校教室及配套设施改造经费</t>
  </si>
  <si>
    <t>为改善教学环境，优化教学质量，加大教育资金投入。</t>
  </si>
  <si>
    <t>干部人事档案管理信息系统及档案整理数字化建设经费</t>
  </si>
  <si>
    <t>为完成省关于2018年完成干部档案数字化工程的任务，加大资金投入完成系统建设。</t>
  </si>
  <si>
    <t>五、其他项目类资金</t>
  </si>
  <si>
    <t>市区防洪（潮）续建工程海堤建设占用海域行政处罚资金</t>
  </si>
  <si>
    <t>为做好非法占用海域善后工作，确保完成国家海洋督察“回头看”整改任务。</t>
  </si>
  <si>
    <t>华附教育培育成本费用补助经费</t>
  </si>
  <si>
    <t>根据2009年4月11日市政府五届四十二次常务会议审议通过的《关于华师附中汕尾学校合作建校方案》的精神和约定，兑现政府有关约定。</t>
  </si>
  <si>
    <t>禁毒重点整治工作经费</t>
  </si>
  <si>
    <t>为确保按时实现禁毒“摘帽”工作目标，加大资金投入。</t>
  </si>
  <si>
    <t>扫黑除恶专项斗争专项工作经费</t>
  </si>
  <si>
    <t>按照中央、省委省政府、市委市政府开展扫黑除恶专项斗争的总体部署，为顺利推进扫黑除恶专项斗争的深入开展，增拨工作经费。</t>
  </si>
  <si>
    <t>税收征收经费</t>
  </si>
  <si>
    <r>
      <t>按照2</t>
    </r>
    <r>
      <rPr>
        <sz val="12"/>
        <rFont val="宋体"/>
        <family val="0"/>
      </rPr>
      <t>017年</t>
    </r>
    <r>
      <rPr>
        <sz val="12"/>
        <rFont val="宋体"/>
        <family val="0"/>
      </rPr>
      <t>税收实际征收金额计算，</t>
    </r>
    <r>
      <rPr>
        <sz val="12"/>
        <rFont val="宋体"/>
        <family val="0"/>
      </rPr>
      <t>2018年</t>
    </r>
    <r>
      <rPr>
        <sz val="12"/>
        <rFont val="宋体"/>
        <family val="0"/>
      </rPr>
      <t>年初预算安排经费额度不足，需要追加。</t>
    </r>
  </si>
  <si>
    <t>2018年巨灾保险赔偿资金</t>
  </si>
  <si>
    <r>
      <t>市人民财产保险公司赔付我市2018年巨灾保险资金655万元，作为非税收入缴入国库。因此按照巨灾保险保费分担比例，市须增拨巨灾保险赔偿资金给各县</t>
    </r>
    <r>
      <rPr>
        <sz val="12"/>
        <rFont val="宋体"/>
        <family val="0"/>
      </rPr>
      <t>(</t>
    </r>
    <r>
      <rPr>
        <sz val="12"/>
        <rFont val="宋体"/>
        <family val="0"/>
      </rPr>
      <t>市、区</t>
    </r>
    <r>
      <rPr>
        <sz val="12"/>
        <rFont val="宋体"/>
        <family val="0"/>
      </rPr>
      <t>)</t>
    </r>
    <r>
      <rPr>
        <sz val="12"/>
        <rFont val="宋体"/>
        <family val="0"/>
      </rPr>
      <t>。</t>
    </r>
  </si>
  <si>
    <t>返拨公共资源交易中心工作经费</t>
  </si>
  <si>
    <t>返拨该单位上缴的历年交易服务费，解决组建以来的支出缺口问题。</t>
  </si>
  <si>
    <t>汕尾市第四次全国经济普查“两员”补贴经费</t>
  </si>
  <si>
    <t>根据国务院关于开展第四次全国经济普查的需要，为全面了解掌握全市经济社会发展的“家底“，科学制定国民经济社会发展规划提供宏观数据依据，增拨经济普查“两员”补贴经费。</t>
  </si>
  <si>
    <t>市消防局聘用第三方机构对我市高风险地区域及火灾隐患重点地区整治工作开展评估验收经费</t>
  </si>
  <si>
    <t>根据市委市政府指示精神，全市开展11个火灾高风险区域挂牌整治工作，为检验各地工作落实情况，提供真实、科学的决策依据，增拨此项经费。</t>
  </si>
  <si>
    <t>全国第二次污染源普查专项经费</t>
  </si>
  <si>
    <t>根据国务院关于开展第二次全国污染源普查的要求，为保障普查工作顺利进行，增拨专项经费。</t>
  </si>
  <si>
    <t>病残吸毒人员收治康复中心医疗费用</t>
  </si>
  <si>
    <t>为减少病残吸毒人员肇事肇祸，有效推动禁毒“摘帽”工作，增拨病残吸毒人员医疗费用。</t>
  </si>
  <si>
    <t>时政社会宣传经费</t>
  </si>
  <si>
    <t>为进一步宣传贯彻党的十九大精神和习近平总书记在参加十三届全国人大一次广东代表团审议时的重要讲话精神，开展宣传工作。</t>
  </si>
  <si>
    <t>学习宣传习近平总书记重要讲话精神工作经费</t>
  </si>
  <si>
    <t>根据中央省市部署，为全面开展学习宣传习近平总书记重要讲话精神，促进全市学习宣传习近平总书记重要讲话精神向前发展，市委宣传部编辑印发学习手册和学习资料。</t>
  </si>
  <si>
    <t>安排企业用工服务专项工作经费</t>
  </si>
  <si>
    <t>为解决我市企业特别是产业园区用工紧缺问题，做好外出务工人员和闲散劳动力到本地企业就业宣传劝留发动工作，提高企业用工服务。</t>
  </si>
  <si>
    <t>其他</t>
  </si>
  <si>
    <t>  合计</t>
  </si>
  <si>
    <t>附表3</t>
  </si>
  <si>
    <t>2018年市级预算追加经费情况表（县区）</t>
  </si>
  <si>
    <t>追加总额</t>
  </si>
  <si>
    <t>其中：补助下级支出（三个区）</t>
  </si>
  <si>
    <t>其中：上解支出（三个直管县）</t>
  </si>
  <si>
    <t>备注</t>
  </si>
  <si>
    <t>小计</t>
  </si>
  <si>
    <t>城区</t>
  </si>
  <si>
    <t>红海湾开发区</t>
  </si>
  <si>
    <t>华侨区</t>
  </si>
  <si>
    <t>陆丰市</t>
  </si>
  <si>
    <t>海丰县</t>
  </si>
  <si>
    <t>陆河县</t>
  </si>
  <si>
    <t>2018年全域生态宜居美丽乡村建设市级补助资金</t>
  </si>
  <si>
    <t>预拨城区土地出让金分成款</t>
  </si>
  <si>
    <t>村级组织活动场所建设经费</t>
  </si>
  <si>
    <t>村级组织运转经费市级补助资金</t>
  </si>
  <si>
    <t>陆丰市30个重点村禁毒重点整治工作经费</t>
  </si>
  <si>
    <t>2018年公安政法部门治安维稳补助资金</t>
  </si>
  <si>
    <t>基层乡镇森林防火市级补助经费</t>
  </si>
  <si>
    <t>建档立卡学生免学费和生活费市级配套资金</t>
  </si>
  <si>
    <t>海丰县联安镇土地整理项目资金</t>
  </si>
  <si>
    <t>镇级党校建设市级补助资金</t>
  </si>
  <si>
    <t>陆丰市八万镇八万学校围墙和运动场地等建设补助经费</t>
  </si>
  <si>
    <t>2018年省级预防教育示范学校建设配套资金</t>
  </si>
  <si>
    <t>基层医院升级改造市级补助资金</t>
  </si>
  <si>
    <t>预算救助金</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</si>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</sst>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Red]0"/>
    <numFmt numFmtId="179" formatCode="0_ "/>
  </numFmts>
  <fonts count="55">
    <font>
      <sz val="12"/>
      <name val="宋体"/>
      <family val="0"/>
    </font>
    <font>
      <sz val="11"/>
      <name val="宋体"/>
      <family val="0"/>
    </font>
    <font>
      <b/>
      <sz val="12"/>
      <name val="宋体"/>
      <family val="0"/>
    </font>
    <font>
      <b/>
      <sz val="20"/>
      <name val="宋体"/>
      <family val="0"/>
    </font>
    <font>
      <b/>
      <sz val="14"/>
      <name val="宋体"/>
      <family val="0"/>
    </font>
    <font>
      <sz val="12"/>
      <color indexed="8"/>
      <name val="宋体"/>
      <family val="0"/>
    </font>
    <font>
      <b/>
      <sz val="14"/>
      <color indexed="8"/>
      <name val="宋体"/>
      <family val="0"/>
    </font>
    <font>
      <sz val="14"/>
      <name val="宋体"/>
      <family val="0"/>
    </font>
    <font>
      <sz val="14"/>
      <color indexed="8"/>
      <name val="宋体"/>
      <family val="0"/>
    </font>
    <font>
      <b/>
      <sz val="16"/>
      <name val="宋体"/>
      <family val="0"/>
    </font>
    <font>
      <sz val="12"/>
      <name val="黑体"/>
      <family val="3"/>
    </font>
    <font>
      <b/>
      <sz val="20"/>
      <name val="黑体"/>
      <family val="3"/>
    </font>
    <font>
      <sz val="11"/>
      <name val="Times New Roman"/>
      <family val="1"/>
    </font>
    <font>
      <b/>
      <sz val="12"/>
      <name val="黑体"/>
      <family val="3"/>
    </font>
    <font>
      <b/>
      <sz val="11"/>
      <name val="宋体"/>
      <family val="0"/>
    </font>
    <font>
      <sz val="14"/>
      <name val="黑体"/>
      <family val="3"/>
    </font>
    <font>
      <u val="single"/>
      <sz val="12"/>
      <color indexed="12"/>
      <name val="宋体"/>
      <family val="0"/>
    </font>
    <font>
      <u val="single"/>
      <sz val="12"/>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4"/>
      <name val="Times New Roman"/>
      <family val="1"/>
    </font>
    <font>
      <b/>
      <sz val="12"/>
      <name val="Times New Roman"/>
      <family val="1"/>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7"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cellStyleXfs>
  <cellXfs count="78">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0" fillId="0" borderId="0" xfId="0" applyBorder="1" applyAlignment="1">
      <alignment horizontal="righ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176" fontId="2" fillId="0" borderId="14" xfId="15" applyNumberFormat="1" applyFont="1" applyBorder="1" applyAlignment="1">
      <alignment horizontal="center" vertical="center" wrapText="1"/>
    </xf>
    <xf numFmtId="176" fontId="0" fillId="0" borderId="14" xfId="15" applyNumberFormat="1" applyFont="1" applyBorder="1" applyAlignment="1">
      <alignment horizontal="center" vertical="center" wrapText="1"/>
    </xf>
    <xf numFmtId="49" fontId="0" fillId="0" borderId="10" xfId="0" applyNumberFormat="1" applyFont="1" applyBorder="1" applyAlignment="1">
      <alignment horizontal="left" vertical="center" wrapText="1"/>
    </xf>
    <xf numFmtId="177" fontId="0" fillId="0" borderId="10" xfId="0" applyNumberFormat="1" applyFont="1" applyBorder="1" applyAlignment="1">
      <alignment horizontal="right" vertical="center" wrapText="1"/>
    </xf>
    <xf numFmtId="49" fontId="0" fillId="0" borderId="10" xfId="0" applyNumberFormat="1" applyFont="1" applyBorder="1" applyAlignment="1">
      <alignment vertical="center" wrapText="1"/>
    </xf>
    <xf numFmtId="49" fontId="5" fillId="0" borderId="10" xfId="0" applyNumberFormat="1" applyFont="1" applyBorder="1" applyAlignment="1">
      <alignment vertical="center" wrapText="1"/>
    </xf>
    <xf numFmtId="177" fontId="5" fillId="0" borderId="10" xfId="0" applyNumberFormat="1" applyFont="1" applyBorder="1" applyAlignment="1">
      <alignment horizontal="right" vertical="center" wrapText="1"/>
    </xf>
    <xf numFmtId="49" fontId="2" fillId="0" borderId="10" xfId="0" applyNumberFormat="1" applyFont="1" applyBorder="1" applyAlignment="1">
      <alignment vertical="center" wrapText="1"/>
    </xf>
    <xf numFmtId="177" fontId="2" fillId="0" borderId="10" xfId="0" applyNumberFormat="1" applyFont="1" applyBorder="1" applyAlignment="1">
      <alignment horizontal="right" vertical="center" wrapText="1"/>
    </xf>
    <xf numFmtId="0" fontId="0" fillId="0" borderId="15" xfId="0" applyBorder="1" applyAlignment="1">
      <alignment horizontal="center" vertical="center"/>
    </xf>
    <xf numFmtId="0" fontId="4" fillId="0" borderId="14" xfId="0" applyFont="1" applyBorder="1" applyAlignment="1">
      <alignment horizontal="center" vertical="center"/>
    </xf>
    <xf numFmtId="177" fontId="0" fillId="0" borderId="14" xfId="15" applyNumberFormat="1" applyFont="1" applyBorder="1" applyAlignment="1">
      <alignment horizontal="center" vertical="center" wrapText="1"/>
    </xf>
    <xf numFmtId="0" fontId="2" fillId="0" borderId="14" xfId="0" applyFont="1" applyBorder="1" applyAlignment="1">
      <alignment vertical="center"/>
    </xf>
    <xf numFmtId="177" fontId="0" fillId="0" borderId="14" xfId="15" applyNumberFormat="1" applyFont="1" applyBorder="1" applyAlignment="1">
      <alignment horizontal="right" vertical="center" wrapText="1"/>
    </xf>
    <xf numFmtId="0" fontId="0" fillId="0" borderId="14" xfId="0" applyBorder="1" applyAlignment="1">
      <alignment vertical="center"/>
    </xf>
    <xf numFmtId="177" fontId="5" fillId="0" borderId="14" xfId="0" applyNumberFormat="1" applyFont="1" applyBorder="1" applyAlignment="1">
      <alignment vertical="center" wrapText="1"/>
    </xf>
    <xf numFmtId="0" fontId="0" fillId="0" borderId="15" xfId="0" applyBorder="1" applyAlignment="1">
      <alignment horizontal="right" vertical="center"/>
    </xf>
    <xf numFmtId="0" fontId="4" fillId="0" borderId="14" xfId="0" applyFont="1" applyBorder="1" applyAlignment="1">
      <alignment horizontal="center" vertical="center" wrapText="1"/>
    </xf>
    <xf numFmtId="49" fontId="6" fillId="0" borderId="10" xfId="0" applyNumberFormat="1" applyFont="1" applyBorder="1" applyAlignment="1">
      <alignment vertical="center" wrapText="1"/>
    </xf>
    <xf numFmtId="177" fontId="6" fillId="0" borderId="10" xfId="0" applyNumberFormat="1" applyFont="1" applyBorder="1" applyAlignment="1">
      <alignment horizontal="center" vertical="center" wrapText="1"/>
    </xf>
    <xf numFmtId="0" fontId="0" fillId="0" borderId="14" xfId="0" applyFont="1" applyBorder="1" applyAlignment="1">
      <alignment vertical="center" wrapText="1"/>
    </xf>
    <xf numFmtId="49" fontId="7" fillId="0" borderId="10" xfId="0" applyNumberFormat="1" applyFont="1" applyBorder="1" applyAlignment="1">
      <alignment vertical="center" wrapText="1"/>
    </xf>
    <xf numFmtId="177" fontId="7" fillId="0" borderId="10" xfId="15" applyNumberFormat="1" applyFont="1" applyBorder="1" applyAlignment="1">
      <alignment horizontal="right" vertical="center" wrapText="1"/>
    </xf>
    <xf numFmtId="0" fontId="7" fillId="0" borderId="14" xfId="0" applyFont="1" applyBorder="1" applyAlignment="1">
      <alignment vertical="center"/>
    </xf>
    <xf numFmtId="0" fontId="0" fillId="0" borderId="14" xfId="0" applyBorder="1" applyAlignment="1">
      <alignment vertical="center" wrapText="1"/>
    </xf>
    <xf numFmtId="0" fontId="4" fillId="0" borderId="10" xfId="0" applyFont="1" applyBorder="1" applyAlignment="1">
      <alignment horizontal="left" vertical="center" wrapText="1"/>
    </xf>
    <xf numFmtId="177" fontId="4" fillId="0" borderId="10" xfId="0" applyNumberFormat="1" applyFont="1" applyBorder="1" applyAlignment="1">
      <alignment horizontal="center" vertical="center" wrapText="1"/>
    </xf>
    <xf numFmtId="49" fontId="7" fillId="0" borderId="10" xfId="0" applyNumberFormat="1" applyFont="1" applyBorder="1" applyAlignment="1">
      <alignment horizontal="left" vertical="center" wrapText="1"/>
    </xf>
    <xf numFmtId="177" fontId="7" fillId="0" borderId="10" xfId="0" applyNumberFormat="1" applyFont="1" applyBorder="1" applyAlignment="1">
      <alignment horizontal="right" vertical="center" wrapText="1"/>
    </xf>
    <xf numFmtId="49" fontId="4" fillId="0" borderId="10" xfId="0" applyNumberFormat="1" applyFont="1" applyBorder="1" applyAlignment="1">
      <alignment vertical="center" wrapText="1"/>
    </xf>
    <xf numFmtId="49" fontId="8" fillId="0" borderId="10" xfId="0" applyNumberFormat="1" applyFont="1" applyBorder="1" applyAlignment="1">
      <alignment vertical="center" wrapText="1"/>
    </xf>
    <xf numFmtId="177" fontId="8" fillId="0" borderId="10" xfId="15" applyNumberFormat="1" applyFont="1" applyBorder="1" applyAlignment="1">
      <alignment horizontal="right" vertical="center" wrapText="1"/>
    </xf>
    <xf numFmtId="0" fontId="7" fillId="0" borderId="14" xfId="0" applyFont="1" applyBorder="1" applyAlignment="1">
      <alignment vertical="center" wrapText="1"/>
    </xf>
    <xf numFmtId="0" fontId="7" fillId="0" borderId="10" xfId="0" applyFont="1" applyBorder="1" applyAlignment="1">
      <alignment vertical="center"/>
    </xf>
    <xf numFmtId="49" fontId="4" fillId="0" borderId="10" xfId="0" applyNumberFormat="1" applyFont="1" applyBorder="1" applyAlignment="1">
      <alignment horizontal="center" vertical="center" wrapText="1"/>
    </xf>
    <xf numFmtId="177" fontId="9" fillId="0" borderId="10" xfId="0" applyNumberFormat="1" applyFont="1" applyBorder="1" applyAlignment="1">
      <alignment horizontal="right" vertical="center" wrapText="1"/>
    </xf>
    <xf numFmtId="0" fontId="10"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11"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2" fillId="0" borderId="13" xfId="0" applyFont="1" applyBorder="1" applyAlignment="1">
      <alignment horizontal="center" vertical="center" wrapText="1"/>
    </xf>
    <xf numFmtId="0" fontId="1" fillId="0" borderId="14" xfId="0" applyFont="1" applyBorder="1" applyAlignment="1">
      <alignment vertical="center"/>
    </xf>
    <xf numFmtId="0" fontId="1" fillId="0" borderId="14" xfId="0" applyFont="1" applyBorder="1" applyAlignment="1">
      <alignment horizontal="left" vertical="center"/>
    </xf>
    <xf numFmtId="0" fontId="12" fillId="0" borderId="14" xfId="0" applyFont="1" applyBorder="1" applyAlignment="1">
      <alignment vertical="center"/>
    </xf>
    <xf numFmtId="0" fontId="1" fillId="0" borderId="14" xfId="0" applyFont="1" applyFill="1" applyBorder="1" applyAlignment="1">
      <alignment vertical="center"/>
    </xf>
    <xf numFmtId="178" fontId="0" fillId="0" borderId="14" xfId="0" applyNumberFormat="1" applyBorder="1" applyAlignment="1">
      <alignment vertical="center"/>
    </xf>
    <xf numFmtId="179" fontId="0" fillId="0" borderId="14" xfId="0" applyNumberFormat="1" applyBorder="1" applyAlignment="1">
      <alignment vertical="center"/>
    </xf>
    <xf numFmtId="0" fontId="13" fillId="0" borderId="14" xfId="0" applyFont="1" applyBorder="1" applyAlignment="1">
      <alignment horizontal="center"/>
    </xf>
    <xf numFmtId="0" fontId="13" fillId="0" borderId="14" xfId="0" applyFont="1" applyFill="1" applyBorder="1" applyAlignment="1">
      <alignment horizontal="center"/>
    </xf>
    <xf numFmtId="1" fontId="14" fillId="0" borderId="14" xfId="0" applyNumberFormat="1" applyFont="1" applyBorder="1" applyAlignment="1" applyProtection="1">
      <alignment vertical="center"/>
      <protection locked="0"/>
    </xf>
    <xf numFmtId="1" fontId="1" fillId="0" borderId="14" xfId="0" applyNumberFormat="1" applyFont="1" applyBorder="1" applyAlignment="1" applyProtection="1">
      <alignment/>
      <protection locked="0"/>
    </xf>
    <xf numFmtId="1" fontId="1" fillId="0" borderId="14" xfId="0" applyNumberFormat="1" applyFont="1" applyBorder="1" applyAlignment="1" applyProtection="1">
      <alignment horizontal="left" indent="1"/>
      <protection locked="0"/>
    </xf>
    <xf numFmtId="1" fontId="1" fillId="0" borderId="14" xfId="0" applyNumberFormat="1" applyFont="1" applyBorder="1" applyAlignment="1" applyProtection="1">
      <alignment vertical="center"/>
      <protection locked="0"/>
    </xf>
    <xf numFmtId="0" fontId="1" fillId="0" borderId="14" xfId="0" applyNumberFormat="1" applyFont="1" applyBorder="1" applyAlignment="1" applyProtection="1">
      <alignment vertical="center"/>
      <protection locked="0"/>
    </xf>
    <xf numFmtId="0" fontId="1" fillId="0" borderId="14" xfId="0" applyFont="1" applyBorder="1" applyAlignment="1">
      <alignment horizontal="left" indent="1"/>
    </xf>
    <xf numFmtId="0" fontId="1" fillId="0" borderId="14" xfId="0" applyNumberFormat="1" applyFont="1" applyBorder="1" applyAlignment="1" applyProtection="1">
      <alignment/>
      <protection locked="0"/>
    </xf>
    <xf numFmtId="0" fontId="0" fillId="33" borderId="10" xfId="0" applyNumberFormat="1" applyFont="1" applyFill="1" applyBorder="1" applyAlignment="1" applyProtection="1">
      <alignment horizontal="left" vertical="center"/>
      <protection/>
    </xf>
    <xf numFmtId="0" fontId="10" fillId="0" borderId="14" xfId="0" applyFont="1" applyFill="1" applyBorder="1" applyAlignment="1">
      <alignment horizontal="center"/>
    </xf>
    <xf numFmtId="0" fontId="2" fillId="0" borderId="14" xfId="0" applyFont="1" applyBorder="1" applyAlignment="1">
      <alignment horizontal="right"/>
    </xf>
    <xf numFmtId="0" fontId="15" fillId="0" borderId="16" xfId="0" applyFont="1" applyFill="1" applyBorder="1" applyAlignment="1">
      <alignment vertical="center"/>
    </xf>
    <xf numFmtId="0" fontId="7" fillId="0" borderId="16" xfId="0" applyFont="1" applyBorder="1" applyAlignment="1">
      <alignment vertical="center"/>
    </xf>
    <xf numFmtId="0" fontId="7" fillId="0" borderId="0" xfId="0" applyFont="1" applyFill="1" applyBorder="1" applyAlignment="1">
      <alignment vertical="top" wrapText="1"/>
    </xf>
    <xf numFmtId="0" fontId="7" fillId="0" borderId="0" xfId="0" applyFont="1" applyAlignment="1">
      <alignment vertical="top" wrapText="1"/>
    </xf>
    <xf numFmtId="0" fontId="7" fillId="0" borderId="0" xfId="0" applyFont="1" applyBorder="1" applyAlignment="1">
      <alignment vertical="top" wrapText="1"/>
    </xf>
    <xf numFmtId="0" fontId="0" fillId="0" borderId="0" xfId="0" applyAlignment="1">
      <alignment horizontal="right"/>
    </xf>
    <xf numFmtId="0" fontId="7" fillId="0" borderId="0" xfId="0" applyFont="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6"/>
  <sheetViews>
    <sheetView showGridLines="0" workbookViewId="0" topLeftCell="A42">
      <selection activeCell="K42" sqref="K42"/>
    </sheetView>
  </sheetViews>
  <sheetFormatPr defaultColWidth="8.75390625" defaultRowHeight="14.25"/>
  <cols>
    <col min="1" max="1" width="34.00390625" style="0" customWidth="1"/>
    <col min="2" max="3" width="9.50390625" style="0" customWidth="1"/>
    <col min="4" max="4" width="10.00390625" style="0" customWidth="1"/>
    <col min="5" max="5" width="9.75390625" style="0" customWidth="1"/>
    <col min="6" max="6" width="34.375" style="0" customWidth="1"/>
    <col min="7" max="8" width="10.00390625" style="0" customWidth="1"/>
    <col min="9" max="9" width="9.875" style="0" customWidth="1"/>
    <col min="10" max="10" width="9.375" style="0" customWidth="1"/>
  </cols>
  <sheetData>
    <row r="1" spans="1:10" ht="15" customHeight="1">
      <c r="A1" t="s">
        <v>0</v>
      </c>
      <c r="J1" s="76"/>
    </row>
    <row r="2" spans="1:10" s="45" customFormat="1" ht="21.75" customHeight="1">
      <c r="A2" s="48" t="s">
        <v>1</v>
      </c>
      <c r="B2" s="48"/>
      <c r="C2" s="48"/>
      <c r="D2" s="48"/>
      <c r="E2" s="48"/>
      <c r="F2" s="48"/>
      <c r="G2" s="48"/>
      <c r="H2" s="48"/>
      <c r="I2" s="48"/>
      <c r="J2" s="48"/>
    </row>
    <row r="3" spans="1:10" ht="15" customHeight="1">
      <c r="A3" s="45"/>
      <c r="J3" s="76" t="s">
        <v>2</v>
      </c>
    </row>
    <row r="4" spans="1:10" ht="20.25" customHeight="1">
      <c r="A4" s="49" t="s">
        <v>3</v>
      </c>
      <c r="B4" s="50"/>
      <c r="C4" s="50"/>
      <c r="D4" s="50"/>
      <c r="E4" s="51"/>
      <c r="F4" s="49" t="s">
        <v>4</v>
      </c>
      <c r="G4" s="50"/>
      <c r="H4" s="50"/>
      <c r="I4" s="50"/>
      <c r="J4" s="51"/>
    </row>
    <row r="5" spans="1:10" ht="45" customHeight="1">
      <c r="A5" s="52" t="s">
        <v>5</v>
      </c>
      <c r="B5" s="52" t="s">
        <v>6</v>
      </c>
      <c r="C5" s="52" t="s">
        <v>7</v>
      </c>
      <c r="D5" s="52" t="s">
        <v>8</v>
      </c>
      <c r="E5" s="52" t="s">
        <v>9</v>
      </c>
      <c r="F5" s="52" t="s">
        <v>5</v>
      </c>
      <c r="G5" s="52" t="s">
        <v>6</v>
      </c>
      <c r="H5" s="52" t="s">
        <v>7</v>
      </c>
      <c r="I5" s="52" t="s">
        <v>8</v>
      </c>
      <c r="J5" s="52" t="s">
        <v>9</v>
      </c>
    </row>
    <row r="6" spans="1:10" ht="18" customHeight="1">
      <c r="A6" s="53" t="s">
        <v>10</v>
      </c>
      <c r="B6" s="21">
        <f>SUM(B7:B19)</f>
        <v>77500</v>
      </c>
      <c r="C6" s="21">
        <f>SUM(C7:C19)</f>
        <v>77500</v>
      </c>
      <c r="D6" s="21">
        <f>SUM(D7:D19)</f>
        <v>-5000</v>
      </c>
      <c r="E6" s="21">
        <f>SUM(E7:E19)</f>
        <v>72500</v>
      </c>
      <c r="F6" s="54" t="s">
        <v>11</v>
      </c>
      <c r="G6" s="23">
        <v>63619</v>
      </c>
      <c r="H6" s="23">
        <v>63619</v>
      </c>
      <c r="I6" s="23">
        <v>5380</v>
      </c>
      <c r="J6" s="23">
        <f>SUM(H6:I6)</f>
        <v>68999</v>
      </c>
    </row>
    <row r="7" spans="1:10" ht="18" customHeight="1">
      <c r="A7" s="55" t="s">
        <v>12</v>
      </c>
      <c r="B7" s="56">
        <v>24000</v>
      </c>
      <c r="C7" s="56">
        <v>24000</v>
      </c>
      <c r="D7" s="56">
        <v>-5000</v>
      </c>
      <c r="E7" s="57">
        <f>SUM(C7:D7)</f>
        <v>19000</v>
      </c>
      <c r="F7" s="54" t="s">
        <v>13</v>
      </c>
      <c r="G7" s="23"/>
      <c r="H7" s="23"/>
      <c r="I7" s="57"/>
      <c r="J7" s="23"/>
    </row>
    <row r="8" spans="1:10" ht="18" customHeight="1">
      <c r="A8" s="55" t="s">
        <v>14</v>
      </c>
      <c r="B8" s="56">
        <v>9500</v>
      </c>
      <c r="C8" s="56">
        <v>9500</v>
      </c>
      <c r="D8" s="58"/>
      <c r="E8" s="57">
        <f aca="true" t="shared" si="0" ref="E8:E44">SUM(C8:D8)</f>
        <v>9500</v>
      </c>
      <c r="F8" s="54" t="s">
        <v>15</v>
      </c>
      <c r="G8" s="23"/>
      <c r="H8" s="23"/>
      <c r="I8" s="57"/>
      <c r="J8" s="23"/>
    </row>
    <row r="9" spans="1:10" ht="18" customHeight="1">
      <c r="A9" s="55" t="s">
        <v>16</v>
      </c>
      <c r="B9" s="56">
        <v>2700</v>
      </c>
      <c r="C9" s="56">
        <v>2700</v>
      </c>
      <c r="D9" s="57"/>
      <c r="E9" s="57">
        <f t="shared" si="0"/>
        <v>2700</v>
      </c>
      <c r="F9" s="54" t="s">
        <v>17</v>
      </c>
      <c r="G9" s="23">
        <v>35907</v>
      </c>
      <c r="H9" s="23">
        <v>35907</v>
      </c>
      <c r="I9" s="57">
        <v>3110</v>
      </c>
      <c r="J9" s="23">
        <f aca="true" t="shared" si="1" ref="J9:J47">SUM(H9:I9)</f>
        <v>39017</v>
      </c>
    </row>
    <row r="10" spans="1:10" ht="18" customHeight="1">
      <c r="A10" s="55" t="s">
        <v>18</v>
      </c>
      <c r="B10" s="56">
        <v>10</v>
      </c>
      <c r="C10" s="56">
        <v>10</v>
      </c>
      <c r="D10" s="57"/>
      <c r="E10" s="57">
        <f t="shared" si="0"/>
        <v>10</v>
      </c>
      <c r="F10" s="54" t="s">
        <v>19</v>
      </c>
      <c r="G10" s="23">
        <v>41208</v>
      </c>
      <c r="H10" s="23">
        <v>41328</v>
      </c>
      <c r="I10" s="57">
        <v>1650</v>
      </c>
      <c r="J10" s="23">
        <f t="shared" si="1"/>
        <v>42978</v>
      </c>
    </row>
    <row r="11" spans="1:10" ht="18" customHeight="1">
      <c r="A11" s="55" t="s">
        <v>20</v>
      </c>
      <c r="B11" s="56">
        <v>6500</v>
      </c>
      <c r="C11" s="56">
        <v>6500</v>
      </c>
      <c r="D11" s="57"/>
      <c r="E11" s="57">
        <f t="shared" si="0"/>
        <v>6500</v>
      </c>
      <c r="F11" s="54" t="s">
        <v>21</v>
      </c>
      <c r="G11" s="23">
        <v>21312</v>
      </c>
      <c r="H11" s="23">
        <v>21312</v>
      </c>
      <c r="I11" s="57">
        <v>230</v>
      </c>
      <c r="J11" s="23">
        <f t="shared" si="1"/>
        <v>21542</v>
      </c>
    </row>
    <row r="12" spans="1:10" ht="18" customHeight="1">
      <c r="A12" s="55" t="s">
        <v>22</v>
      </c>
      <c r="B12" s="56">
        <v>3600</v>
      </c>
      <c r="C12" s="56">
        <v>3600</v>
      </c>
      <c r="D12" s="57"/>
      <c r="E12" s="57">
        <f t="shared" si="0"/>
        <v>3600</v>
      </c>
      <c r="F12" s="54" t="s">
        <v>23</v>
      </c>
      <c r="G12" s="23">
        <v>13353</v>
      </c>
      <c r="H12" s="23">
        <v>13353</v>
      </c>
      <c r="I12" s="57">
        <v>530</v>
      </c>
      <c r="J12" s="23">
        <f t="shared" si="1"/>
        <v>13883</v>
      </c>
    </row>
    <row r="13" spans="1:10" ht="18" customHeight="1">
      <c r="A13" s="55" t="s">
        <v>24</v>
      </c>
      <c r="B13" s="56">
        <v>2500</v>
      </c>
      <c r="C13" s="56">
        <v>2500</v>
      </c>
      <c r="D13" s="57"/>
      <c r="E13" s="57">
        <f t="shared" si="0"/>
        <v>2500</v>
      </c>
      <c r="F13" s="54" t="s">
        <v>25</v>
      </c>
      <c r="G13" s="23">
        <v>52361</v>
      </c>
      <c r="H13" s="23">
        <v>52361</v>
      </c>
      <c r="I13" s="57">
        <v>100</v>
      </c>
      <c r="J13" s="23">
        <f t="shared" si="1"/>
        <v>52461</v>
      </c>
    </row>
    <row r="14" spans="1:10" ht="18" customHeight="1">
      <c r="A14" s="55" t="s">
        <v>26</v>
      </c>
      <c r="B14" s="56">
        <v>1200</v>
      </c>
      <c r="C14" s="56">
        <v>1200</v>
      </c>
      <c r="D14" s="57"/>
      <c r="E14" s="57">
        <f t="shared" si="0"/>
        <v>1200</v>
      </c>
      <c r="F14" s="54" t="s">
        <v>27</v>
      </c>
      <c r="G14" s="23">
        <v>36836</v>
      </c>
      <c r="H14" s="23">
        <v>37257</v>
      </c>
      <c r="I14" s="57"/>
      <c r="J14" s="23">
        <f t="shared" si="1"/>
        <v>37257</v>
      </c>
    </row>
    <row r="15" spans="1:10" ht="18" customHeight="1">
      <c r="A15" s="55" t="s">
        <v>28</v>
      </c>
      <c r="B15" s="56">
        <v>3000</v>
      </c>
      <c r="C15" s="56">
        <v>3000</v>
      </c>
      <c r="D15" s="57"/>
      <c r="E15" s="57">
        <f t="shared" si="0"/>
        <v>3000</v>
      </c>
      <c r="F15" s="54" t="s">
        <v>29</v>
      </c>
      <c r="G15" s="23">
        <v>9784</v>
      </c>
      <c r="H15" s="23">
        <v>9784</v>
      </c>
      <c r="I15" s="57">
        <v>208</v>
      </c>
      <c r="J15" s="23">
        <f t="shared" si="1"/>
        <v>9992</v>
      </c>
    </row>
    <row r="16" spans="1:10" ht="18" customHeight="1">
      <c r="A16" s="55" t="s">
        <v>30</v>
      </c>
      <c r="B16" s="56">
        <v>1000</v>
      </c>
      <c r="C16" s="56">
        <v>1000</v>
      </c>
      <c r="D16" s="57"/>
      <c r="E16" s="57">
        <f t="shared" si="0"/>
        <v>1000</v>
      </c>
      <c r="F16" s="54" t="s">
        <v>31</v>
      </c>
      <c r="G16" s="23">
        <v>31093</v>
      </c>
      <c r="H16" s="23">
        <v>55746</v>
      </c>
      <c r="I16" s="57">
        <v>17131</v>
      </c>
      <c r="J16" s="23">
        <f t="shared" si="1"/>
        <v>72877</v>
      </c>
    </row>
    <row r="17" spans="1:10" ht="18" customHeight="1">
      <c r="A17" s="55" t="s">
        <v>32</v>
      </c>
      <c r="B17" s="56">
        <v>700</v>
      </c>
      <c r="C17" s="56">
        <v>700</v>
      </c>
      <c r="D17" s="57"/>
      <c r="E17" s="57">
        <f t="shared" si="0"/>
        <v>700</v>
      </c>
      <c r="F17" s="54" t="s">
        <v>33</v>
      </c>
      <c r="G17" s="23">
        <v>44641</v>
      </c>
      <c r="H17" s="23">
        <v>44641</v>
      </c>
      <c r="I17" s="57">
        <v>3834</v>
      </c>
      <c r="J17" s="23">
        <f t="shared" si="1"/>
        <v>48475</v>
      </c>
    </row>
    <row r="18" spans="1:10" ht="18" customHeight="1">
      <c r="A18" s="55" t="s">
        <v>34</v>
      </c>
      <c r="B18" s="56">
        <v>22600</v>
      </c>
      <c r="C18" s="56">
        <v>22600</v>
      </c>
      <c r="D18" s="57"/>
      <c r="E18" s="57">
        <f t="shared" si="0"/>
        <v>22600</v>
      </c>
      <c r="F18" s="54" t="s">
        <v>35</v>
      </c>
      <c r="G18" s="23">
        <v>7092</v>
      </c>
      <c r="H18" s="23">
        <v>7092</v>
      </c>
      <c r="I18" s="57"/>
      <c r="J18" s="23">
        <f t="shared" si="1"/>
        <v>7092</v>
      </c>
    </row>
    <row r="19" spans="1:10" ht="18" customHeight="1">
      <c r="A19" s="55" t="s">
        <v>36</v>
      </c>
      <c r="B19" s="56">
        <v>190</v>
      </c>
      <c r="C19" s="56">
        <v>190</v>
      </c>
      <c r="D19" s="57"/>
      <c r="E19" s="57">
        <f t="shared" si="0"/>
        <v>190</v>
      </c>
      <c r="F19" s="54" t="s">
        <v>37</v>
      </c>
      <c r="G19" s="23">
        <v>19309</v>
      </c>
      <c r="H19" s="23">
        <v>19724</v>
      </c>
      <c r="I19" s="57">
        <v>638</v>
      </c>
      <c r="J19" s="23">
        <f t="shared" si="1"/>
        <v>20362</v>
      </c>
    </row>
    <row r="20" spans="1:10" ht="18" customHeight="1">
      <c r="A20" s="53" t="s">
        <v>38</v>
      </c>
      <c r="B20" s="21">
        <f>SUM(B21:B26)</f>
        <v>57400</v>
      </c>
      <c r="C20" s="21">
        <f>SUM(C21:C26)</f>
        <v>57400</v>
      </c>
      <c r="D20" s="21">
        <f>SUM(D21:D26)</f>
        <v>-1000</v>
      </c>
      <c r="E20" s="21">
        <f>SUM(E21:E26)</f>
        <v>56400</v>
      </c>
      <c r="F20" s="54" t="s">
        <v>39</v>
      </c>
      <c r="G20" s="23">
        <v>2832</v>
      </c>
      <c r="H20" s="23">
        <v>2832</v>
      </c>
      <c r="I20" s="57"/>
      <c r="J20" s="23">
        <f t="shared" si="1"/>
        <v>2832</v>
      </c>
    </row>
    <row r="21" spans="1:10" ht="18" customHeight="1">
      <c r="A21" s="55" t="s">
        <v>40</v>
      </c>
      <c r="B21" s="56">
        <v>33600</v>
      </c>
      <c r="C21" s="56">
        <v>33600</v>
      </c>
      <c r="D21" s="57"/>
      <c r="E21" s="57">
        <f t="shared" si="0"/>
        <v>33600</v>
      </c>
      <c r="F21" s="53" t="s">
        <v>41</v>
      </c>
      <c r="G21" s="23">
        <v>15550</v>
      </c>
      <c r="H21" s="23">
        <v>15550</v>
      </c>
      <c r="I21" s="57"/>
      <c r="J21" s="23">
        <f t="shared" si="1"/>
        <v>15550</v>
      </c>
    </row>
    <row r="22" spans="1:10" ht="18" customHeight="1">
      <c r="A22" s="55" t="s">
        <v>42</v>
      </c>
      <c r="B22" s="56">
        <v>8000</v>
      </c>
      <c r="C22" s="56">
        <v>8000</v>
      </c>
      <c r="D22" s="57"/>
      <c r="E22" s="57">
        <f t="shared" si="0"/>
        <v>8000</v>
      </c>
      <c r="F22" s="53" t="s">
        <v>43</v>
      </c>
      <c r="G22" s="23">
        <v>7299</v>
      </c>
      <c r="H22" s="23">
        <v>7299</v>
      </c>
      <c r="I22" s="23">
        <v>822</v>
      </c>
      <c r="J22" s="23">
        <f t="shared" si="1"/>
        <v>8121</v>
      </c>
    </row>
    <row r="23" spans="1:10" ht="18" customHeight="1">
      <c r="A23" s="55" t="s">
        <v>44</v>
      </c>
      <c r="B23" s="56">
        <v>6000</v>
      </c>
      <c r="C23" s="56">
        <v>6000</v>
      </c>
      <c r="D23" s="58">
        <v>-1000</v>
      </c>
      <c r="E23" s="57">
        <f t="shared" si="0"/>
        <v>5000</v>
      </c>
      <c r="F23" s="53" t="s">
        <v>45</v>
      </c>
      <c r="G23" s="23">
        <v>5694</v>
      </c>
      <c r="H23" s="23">
        <v>5694</v>
      </c>
      <c r="I23" s="23"/>
      <c r="J23" s="23">
        <f t="shared" si="1"/>
        <v>5694</v>
      </c>
    </row>
    <row r="24" spans="1:10" ht="18" customHeight="1">
      <c r="A24" s="55" t="s">
        <v>46</v>
      </c>
      <c r="B24" s="56">
        <v>1000</v>
      </c>
      <c r="C24" s="56">
        <v>1000</v>
      </c>
      <c r="D24" s="57"/>
      <c r="E24" s="57">
        <f t="shared" si="0"/>
        <v>1000</v>
      </c>
      <c r="F24" s="53" t="s">
        <v>47</v>
      </c>
      <c r="G24" s="23">
        <v>43984</v>
      </c>
      <c r="H24" s="23">
        <v>43984</v>
      </c>
      <c r="I24" s="58">
        <v>1082</v>
      </c>
      <c r="J24" s="23">
        <f t="shared" si="1"/>
        <v>45066</v>
      </c>
    </row>
    <row r="25" spans="1:10" ht="18" customHeight="1">
      <c r="A25" s="55" t="s">
        <v>48</v>
      </c>
      <c r="B25" s="56">
        <v>150</v>
      </c>
      <c r="C25" s="56">
        <v>150</v>
      </c>
      <c r="D25" s="58"/>
      <c r="E25" s="57">
        <f t="shared" si="0"/>
        <v>150</v>
      </c>
      <c r="F25" s="55"/>
      <c r="G25" s="23"/>
      <c r="H25" s="23"/>
      <c r="I25" s="23"/>
      <c r="J25" s="23"/>
    </row>
    <row r="26" spans="1:10" ht="18" customHeight="1">
      <c r="A26" s="55" t="s">
        <v>49</v>
      </c>
      <c r="B26" s="56">
        <v>8650</v>
      </c>
      <c r="C26" s="56">
        <v>8650</v>
      </c>
      <c r="D26" s="58"/>
      <c r="E26" s="57">
        <f t="shared" si="0"/>
        <v>8650</v>
      </c>
      <c r="F26" s="55"/>
      <c r="G26" s="23"/>
      <c r="H26" s="23"/>
      <c r="I26" s="23"/>
      <c r="J26" s="23"/>
    </row>
    <row r="27" spans="1:10" ht="18" customHeight="1">
      <c r="A27" s="53"/>
      <c r="B27" s="23"/>
      <c r="C27" s="23"/>
      <c r="D27" s="23"/>
      <c r="E27" s="57"/>
      <c r="F27" s="55"/>
      <c r="G27" s="23"/>
      <c r="H27" s="23"/>
      <c r="I27" s="23"/>
      <c r="J27" s="23"/>
    </row>
    <row r="28" spans="1:10" ht="18" customHeight="1">
      <c r="A28" s="59" t="s">
        <v>50</v>
      </c>
      <c r="B28" s="21">
        <f>SUM(B6,B20)</f>
        <v>134900</v>
      </c>
      <c r="C28" s="21">
        <f>SUM(C6,C20)</f>
        <v>134900</v>
      </c>
      <c r="D28" s="21">
        <f>SUM(D6,D20)</f>
        <v>-6000</v>
      </c>
      <c r="E28" s="21">
        <f>SUM(E6,E20)</f>
        <v>128900</v>
      </c>
      <c r="F28" s="60" t="s">
        <v>51</v>
      </c>
      <c r="G28" s="21">
        <f>SUM(G6:G27)</f>
        <v>451874</v>
      </c>
      <c r="H28" s="21">
        <f>SUM(H6:H27)</f>
        <v>477483</v>
      </c>
      <c r="I28" s="21">
        <f>SUM(I6:I27)</f>
        <v>34715</v>
      </c>
      <c r="J28" s="21">
        <f>SUM(J6:J27)</f>
        <v>512198</v>
      </c>
    </row>
    <row r="29" spans="1:10" ht="18" customHeight="1">
      <c r="A29" s="61" t="s">
        <v>52</v>
      </c>
      <c r="B29" s="21">
        <f>SUM(B30,B36,B38:B41,B45)</f>
        <v>338369</v>
      </c>
      <c r="C29" s="21">
        <f>SUM(C30,C36,C38:C41,C45)</f>
        <v>363978</v>
      </c>
      <c r="D29" s="21">
        <f>SUM(D30,D36,D38:D41,D45)</f>
        <v>95837</v>
      </c>
      <c r="E29" s="21">
        <f>SUM(E30,E36,E38:E41,E45)</f>
        <v>459815</v>
      </c>
      <c r="F29" s="61" t="s">
        <v>53</v>
      </c>
      <c r="G29" s="21">
        <f>SUM(G30,G35,G38:G39)</f>
        <v>21395</v>
      </c>
      <c r="H29" s="21">
        <f>SUM(H30,H35,H38:H39)</f>
        <v>21395</v>
      </c>
      <c r="I29" s="21">
        <f>SUM(I30,I35,I38:I39)</f>
        <v>55122</v>
      </c>
      <c r="J29" s="21">
        <f t="shared" si="1"/>
        <v>76517</v>
      </c>
    </row>
    <row r="30" spans="1:10" ht="18" customHeight="1">
      <c r="A30" s="62" t="s">
        <v>54</v>
      </c>
      <c r="B30" s="23">
        <f>SUM(B31:B35)</f>
        <v>28029</v>
      </c>
      <c r="C30" s="23">
        <f>SUM(C31:C35)</f>
        <v>28029</v>
      </c>
      <c r="D30" s="23"/>
      <c r="E30" s="57">
        <f t="shared" si="0"/>
        <v>28029</v>
      </c>
      <c r="F30" s="63" t="s">
        <v>55</v>
      </c>
      <c r="G30" s="23">
        <f>SUM(G31:G33)</f>
        <v>8364</v>
      </c>
      <c r="H30" s="23">
        <f>SUM(H31:H33)</f>
        <v>8364</v>
      </c>
      <c r="I30" s="23">
        <f>SUM(I31:I33)</f>
        <v>36388</v>
      </c>
      <c r="J30" s="23">
        <f t="shared" si="1"/>
        <v>44752</v>
      </c>
    </row>
    <row r="31" spans="1:10" ht="18" customHeight="1">
      <c r="A31" s="64" t="s">
        <v>56</v>
      </c>
      <c r="B31" s="23">
        <v>9566</v>
      </c>
      <c r="C31" s="23">
        <v>9566</v>
      </c>
      <c r="D31" s="23"/>
      <c r="E31" s="57">
        <f t="shared" si="0"/>
        <v>9566</v>
      </c>
      <c r="F31" s="63" t="s">
        <v>57</v>
      </c>
      <c r="G31" s="23"/>
      <c r="H31" s="23"/>
      <c r="I31" s="23"/>
      <c r="J31" s="23"/>
    </row>
    <row r="32" spans="1:10" ht="18" customHeight="1">
      <c r="A32" s="64" t="s">
        <v>58</v>
      </c>
      <c r="B32" s="23">
        <v>4792</v>
      </c>
      <c r="C32" s="23">
        <v>4792</v>
      </c>
      <c r="D32" s="23"/>
      <c r="E32" s="57">
        <f t="shared" si="0"/>
        <v>4792</v>
      </c>
      <c r="F32" s="62" t="s">
        <v>59</v>
      </c>
      <c r="G32" s="23">
        <v>3080</v>
      </c>
      <c r="H32" s="23">
        <v>3080</v>
      </c>
      <c r="I32" s="23"/>
      <c r="J32" s="23">
        <f t="shared" si="1"/>
        <v>3080</v>
      </c>
    </row>
    <row r="33" spans="1:10" ht="18" customHeight="1">
      <c r="A33" s="64" t="s">
        <v>60</v>
      </c>
      <c r="B33" s="23">
        <v>4143</v>
      </c>
      <c r="C33" s="23">
        <v>4143</v>
      </c>
      <c r="D33" s="23"/>
      <c r="E33" s="57">
        <f t="shared" si="0"/>
        <v>4143</v>
      </c>
      <c r="F33" s="62" t="s">
        <v>61</v>
      </c>
      <c r="G33" s="23">
        <v>5284</v>
      </c>
      <c r="H33" s="23">
        <v>5284</v>
      </c>
      <c r="I33" s="23">
        <v>36388</v>
      </c>
      <c r="J33" s="23">
        <f t="shared" si="1"/>
        <v>41672</v>
      </c>
    </row>
    <row r="34" spans="1:10" ht="18" customHeight="1">
      <c r="A34" s="65" t="s">
        <v>62</v>
      </c>
      <c r="B34" s="23">
        <v>2130</v>
      </c>
      <c r="C34" s="23">
        <v>2130</v>
      </c>
      <c r="D34" s="23"/>
      <c r="E34" s="57">
        <f t="shared" si="0"/>
        <v>2130</v>
      </c>
      <c r="F34" s="62"/>
      <c r="G34" s="23"/>
      <c r="H34" s="23"/>
      <c r="I34" s="23"/>
      <c r="J34" s="23"/>
    </row>
    <row r="35" spans="1:10" ht="18" customHeight="1">
      <c r="A35" s="64" t="s">
        <v>63</v>
      </c>
      <c r="B35" s="23">
        <v>7398</v>
      </c>
      <c r="C35" s="23">
        <v>7398</v>
      </c>
      <c r="D35" s="23"/>
      <c r="E35" s="57">
        <f t="shared" si="0"/>
        <v>7398</v>
      </c>
      <c r="F35" s="63" t="s">
        <v>64</v>
      </c>
      <c r="G35" s="23">
        <f>SUM(G36:G46)</f>
        <v>13031</v>
      </c>
      <c r="H35" s="23">
        <f>SUM(H36:H46)</f>
        <v>13031</v>
      </c>
      <c r="I35" s="23">
        <f>SUM(I36:I37)</f>
        <v>18734</v>
      </c>
      <c r="J35" s="23">
        <f>SUM(J36:J37)</f>
        <v>31765</v>
      </c>
    </row>
    <row r="36" spans="1:10" ht="18" customHeight="1">
      <c r="A36" s="64" t="s">
        <v>65</v>
      </c>
      <c r="B36" s="23">
        <v>73308</v>
      </c>
      <c r="C36" s="23">
        <v>73308</v>
      </c>
      <c r="D36" s="23"/>
      <c r="E36" s="57">
        <f t="shared" si="0"/>
        <v>73308</v>
      </c>
      <c r="F36" s="64" t="s">
        <v>66</v>
      </c>
      <c r="G36" s="23">
        <v>13031</v>
      </c>
      <c r="H36" s="23">
        <v>13031</v>
      </c>
      <c r="I36" s="23"/>
      <c r="J36" s="23">
        <f t="shared" si="1"/>
        <v>13031</v>
      </c>
    </row>
    <row r="37" spans="1:10" ht="18" customHeight="1">
      <c r="A37" s="65"/>
      <c r="B37" s="23"/>
      <c r="C37" s="23"/>
      <c r="D37" s="23"/>
      <c r="E37" s="57"/>
      <c r="F37" s="64" t="s">
        <v>67</v>
      </c>
      <c r="G37" s="23"/>
      <c r="H37" s="23"/>
      <c r="I37" s="23">
        <v>18734</v>
      </c>
      <c r="J37" s="23">
        <f t="shared" si="1"/>
        <v>18734</v>
      </c>
    </row>
    <row r="38" spans="1:10" ht="18" customHeight="1">
      <c r="A38" s="66" t="s">
        <v>68</v>
      </c>
      <c r="B38" s="23">
        <v>738</v>
      </c>
      <c r="C38" s="23">
        <v>738</v>
      </c>
      <c r="D38" s="23"/>
      <c r="E38" s="57">
        <f t="shared" si="0"/>
        <v>738</v>
      </c>
      <c r="F38" s="62" t="s">
        <v>69</v>
      </c>
      <c r="G38" s="23"/>
      <c r="H38" s="23"/>
      <c r="I38" s="23"/>
      <c r="J38" s="23"/>
    </row>
    <row r="39" spans="1:10" ht="18" customHeight="1">
      <c r="A39" s="66" t="s">
        <v>70</v>
      </c>
      <c r="B39" s="23">
        <v>12894</v>
      </c>
      <c r="C39" s="23">
        <v>12894</v>
      </c>
      <c r="D39" s="23"/>
      <c r="E39" s="57">
        <f t="shared" si="0"/>
        <v>12894</v>
      </c>
      <c r="F39" s="67" t="s">
        <v>71</v>
      </c>
      <c r="G39" s="23"/>
      <c r="H39" s="23"/>
      <c r="I39" s="23"/>
      <c r="J39" s="23"/>
    </row>
    <row r="40" spans="1:10" ht="18" customHeight="1">
      <c r="A40" s="66" t="s">
        <v>72</v>
      </c>
      <c r="B40" s="23"/>
      <c r="C40" s="23"/>
      <c r="D40" s="23">
        <v>14707</v>
      </c>
      <c r="E40" s="57">
        <f t="shared" si="0"/>
        <v>14707</v>
      </c>
      <c r="F40" s="67" t="s">
        <v>73</v>
      </c>
      <c r="G40" s="23"/>
      <c r="H40" s="23"/>
      <c r="I40" s="23"/>
      <c r="J40" s="23"/>
    </row>
    <row r="41" spans="1:10" ht="18" customHeight="1">
      <c r="A41" s="66" t="s">
        <v>74</v>
      </c>
      <c r="B41" s="23">
        <f>SUM(B42:B44)</f>
        <v>223400</v>
      </c>
      <c r="C41" s="23">
        <f>SUM(C42:C44)</f>
        <v>249009</v>
      </c>
      <c r="D41" s="23">
        <f>SUM(D42:D44)</f>
        <v>81130</v>
      </c>
      <c r="E41" s="23">
        <f>SUM(E42:E44)</f>
        <v>330139</v>
      </c>
      <c r="F41" s="55" t="s">
        <v>75</v>
      </c>
      <c r="G41" s="23"/>
      <c r="H41" s="23"/>
      <c r="I41" s="23"/>
      <c r="J41" s="23"/>
    </row>
    <row r="42" spans="1:10" ht="18" customHeight="1">
      <c r="A42" s="68" t="s">
        <v>76</v>
      </c>
      <c r="B42" s="23">
        <v>220000</v>
      </c>
      <c r="C42" s="23">
        <v>220000</v>
      </c>
      <c r="D42" s="23">
        <v>72000</v>
      </c>
      <c r="E42" s="57">
        <f t="shared" si="0"/>
        <v>292000</v>
      </c>
      <c r="F42" s="55"/>
      <c r="G42" s="23"/>
      <c r="H42" s="23"/>
      <c r="I42" s="23"/>
      <c r="J42" s="23"/>
    </row>
    <row r="43" spans="1:10" ht="18" customHeight="1">
      <c r="A43" s="68" t="s">
        <v>77</v>
      </c>
      <c r="B43" s="23">
        <v>3400</v>
      </c>
      <c r="C43" s="23">
        <v>3400</v>
      </c>
      <c r="D43" s="23">
        <v>4057</v>
      </c>
      <c r="E43" s="57">
        <f t="shared" si="0"/>
        <v>7457</v>
      </c>
      <c r="F43" s="55"/>
      <c r="G43" s="23"/>
      <c r="H43" s="23"/>
      <c r="I43" s="23"/>
      <c r="J43" s="23"/>
    </row>
    <row r="44" spans="1:10" ht="18" customHeight="1">
      <c r="A44" s="68" t="s">
        <v>78</v>
      </c>
      <c r="B44" s="23"/>
      <c r="C44" s="23">
        <v>25609</v>
      </c>
      <c r="D44" s="23">
        <v>5073</v>
      </c>
      <c r="E44" s="57">
        <f t="shared" si="0"/>
        <v>30682</v>
      </c>
      <c r="F44" s="55"/>
      <c r="G44" s="23"/>
      <c r="H44" s="23"/>
      <c r="I44" s="23"/>
      <c r="J44" s="23"/>
    </row>
    <row r="45" spans="1:10" ht="18" customHeight="1">
      <c r="A45" s="66" t="s">
        <v>79</v>
      </c>
      <c r="B45" s="23"/>
      <c r="C45" s="23"/>
      <c r="D45" s="23"/>
      <c r="E45" s="57"/>
      <c r="F45" s="65"/>
      <c r="G45" s="23"/>
      <c r="H45" s="23"/>
      <c r="I45" s="23"/>
      <c r="J45" s="23"/>
    </row>
    <row r="46" spans="1:10" ht="18" customHeight="1">
      <c r="A46" s="64"/>
      <c r="B46" s="23"/>
      <c r="C46" s="23"/>
      <c r="D46" s="23"/>
      <c r="E46" s="57"/>
      <c r="F46" s="65"/>
      <c r="G46" s="23"/>
      <c r="H46" s="23"/>
      <c r="I46" s="23"/>
      <c r="J46" s="23"/>
    </row>
    <row r="47" spans="1:10" ht="18" customHeight="1">
      <c r="A47" s="69" t="s">
        <v>80</v>
      </c>
      <c r="B47" s="70">
        <f>SUM(B28:B29)</f>
        <v>473269</v>
      </c>
      <c r="C47" s="70">
        <f>SUM(C28:C29)</f>
        <v>498878</v>
      </c>
      <c r="D47" s="70">
        <f>SUM(D28:D29)</f>
        <v>89837</v>
      </c>
      <c r="E47" s="70">
        <f>SUM(E28:E29)</f>
        <v>588715</v>
      </c>
      <c r="F47" s="69" t="s">
        <v>81</v>
      </c>
      <c r="G47" s="21">
        <f>SUM(G28+G29)</f>
        <v>473269</v>
      </c>
      <c r="H47" s="21">
        <f>SUM(H28+H29)</f>
        <v>498878</v>
      </c>
      <c r="I47" s="21">
        <f>SUM(I28+I29)</f>
        <v>89837</v>
      </c>
      <c r="J47" s="21">
        <f t="shared" si="1"/>
        <v>588715</v>
      </c>
    </row>
    <row r="48" spans="1:10" ht="24.75" customHeight="1">
      <c r="A48" s="71" t="s">
        <v>82</v>
      </c>
      <c r="B48" s="72"/>
      <c r="C48" s="72"/>
      <c r="D48" s="72"/>
      <c r="E48" s="72"/>
      <c r="F48" s="72"/>
      <c r="G48" s="72"/>
      <c r="H48" s="72"/>
      <c r="I48" s="72"/>
      <c r="J48" s="72"/>
    </row>
    <row r="49" spans="1:10" s="46" customFormat="1" ht="115.5" customHeight="1">
      <c r="A49" s="73" t="s">
        <v>83</v>
      </c>
      <c r="B49" s="74"/>
      <c r="C49" s="74"/>
      <c r="D49" s="74"/>
      <c r="E49" s="74"/>
      <c r="F49" s="74"/>
      <c r="G49" s="74"/>
      <c r="H49" s="74"/>
      <c r="I49" s="74"/>
      <c r="J49" s="74"/>
    </row>
    <row r="50" spans="1:10" s="47" customFormat="1" ht="19.5" customHeight="1">
      <c r="A50" s="75" t="s">
        <v>84</v>
      </c>
      <c r="B50" s="75"/>
      <c r="C50" s="75"/>
      <c r="D50" s="75"/>
      <c r="E50" s="75"/>
      <c r="F50" s="75"/>
      <c r="G50" s="75"/>
      <c r="H50" s="75"/>
      <c r="I50" s="75"/>
      <c r="J50" s="75"/>
    </row>
    <row r="51" spans="1:10" s="47" customFormat="1" ht="97.5" customHeight="1">
      <c r="A51" s="74"/>
      <c r="B51" s="74"/>
      <c r="C51" s="74"/>
      <c r="D51" s="74"/>
      <c r="E51" s="74"/>
      <c r="F51" s="74"/>
      <c r="G51" s="74"/>
      <c r="H51" s="74"/>
      <c r="I51" s="74"/>
      <c r="J51" s="74"/>
    </row>
    <row r="52" spans="1:10" s="47" customFormat="1" ht="39.75" customHeight="1" hidden="1">
      <c r="A52" s="74"/>
      <c r="B52" s="74"/>
      <c r="C52" s="74"/>
      <c r="D52" s="74"/>
      <c r="E52" s="74"/>
      <c r="F52" s="74"/>
      <c r="G52" s="74"/>
      <c r="H52" s="74"/>
      <c r="I52" s="74"/>
      <c r="J52" s="74"/>
    </row>
    <row r="53" spans="1:12" s="47" customFormat="1" ht="19.5" customHeight="1" hidden="1">
      <c r="A53" s="74"/>
      <c r="B53" s="74"/>
      <c r="C53" s="74"/>
      <c r="D53" s="74"/>
      <c r="E53" s="74"/>
      <c r="F53" s="74"/>
      <c r="G53" s="74"/>
      <c r="H53" s="74"/>
      <c r="I53" s="74"/>
      <c r="J53" s="74"/>
      <c r="L53" s="77"/>
    </row>
    <row r="54" spans="1:10" ht="19.5" customHeight="1" hidden="1">
      <c r="A54" s="74"/>
      <c r="B54" s="74"/>
      <c r="C54" s="74"/>
      <c r="D54" s="74"/>
      <c r="E54" s="74"/>
      <c r="F54" s="74"/>
      <c r="G54" s="74"/>
      <c r="H54" s="74"/>
      <c r="I54" s="74"/>
      <c r="J54" s="74"/>
    </row>
    <row r="55" spans="1:10" ht="19.5" customHeight="1" hidden="1">
      <c r="A55" s="74"/>
      <c r="B55" s="74"/>
      <c r="C55" s="74"/>
      <c r="D55" s="74"/>
      <c r="E55" s="74"/>
      <c r="F55" s="74"/>
      <c r="G55" s="74"/>
      <c r="H55" s="74"/>
      <c r="I55" s="74"/>
      <c r="J55" s="74"/>
    </row>
    <row r="56" spans="1:10" ht="41.25" customHeight="1" hidden="1">
      <c r="A56" s="74"/>
      <c r="B56" s="74"/>
      <c r="C56" s="74"/>
      <c r="D56" s="74"/>
      <c r="E56" s="74"/>
      <c r="F56" s="74"/>
      <c r="G56" s="74"/>
      <c r="H56" s="74"/>
      <c r="I56" s="74"/>
      <c r="J56" s="74"/>
    </row>
  </sheetData>
  <sheetProtection/>
  <mergeCells count="6">
    <mergeCell ref="A2:J2"/>
    <mergeCell ref="A4:E4"/>
    <mergeCell ref="F4:J4"/>
    <mergeCell ref="A48:J48"/>
    <mergeCell ref="A49:J49"/>
    <mergeCell ref="A50:J56"/>
  </mergeCells>
  <printOptions/>
  <pageMargins left="0.75" right="0.17" top="0.72" bottom="0.22999999999999998" header="0.2" footer="0.2"/>
  <pageSetup horizontalDpi="600" verticalDpi="600" orientation="portrait" paperSize="8" scale="85"/>
</worksheet>
</file>

<file path=xl/worksheets/sheet2.xml><?xml version="1.0" encoding="utf-8"?>
<worksheet xmlns="http://schemas.openxmlformats.org/spreadsheetml/2006/main" xmlns:r="http://schemas.openxmlformats.org/officeDocument/2006/relationships">
  <dimension ref="A1:C46"/>
  <sheetViews>
    <sheetView showGridLines="0" tabSelected="1" workbookViewId="0" topLeftCell="A27">
      <selection activeCell="C40" sqref="C40"/>
    </sheetView>
  </sheetViews>
  <sheetFormatPr defaultColWidth="8.75390625" defaultRowHeight="14.25"/>
  <cols>
    <col min="1" max="1" width="50.125" style="0" customWidth="1"/>
    <col min="2" max="2" width="17.25390625" style="0" customWidth="1"/>
    <col min="3" max="3" width="63.50390625" style="0" customWidth="1"/>
  </cols>
  <sheetData>
    <row r="1" ht="21" customHeight="1">
      <c r="A1" t="s">
        <v>85</v>
      </c>
    </row>
    <row r="2" spans="1:3" ht="26.25" customHeight="1">
      <c r="A2" s="2" t="s">
        <v>86</v>
      </c>
      <c r="B2" s="2"/>
      <c r="C2" s="2"/>
    </row>
    <row r="3" spans="1:3" ht="17.25" customHeight="1">
      <c r="A3" s="3"/>
      <c r="B3" s="3"/>
      <c r="C3" s="25" t="s">
        <v>2</v>
      </c>
    </row>
    <row r="4" spans="1:3" ht="28.5" customHeight="1">
      <c r="A4" s="5" t="s">
        <v>87</v>
      </c>
      <c r="B4" s="26" t="s">
        <v>88</v>
      </c>
      <c r="C4" s="19" t="s">
        <v>89</v>
      </c>
    </row>
    <row r="5" spans="1:3" ht="22.5" customHeight="1">
      <c r="A5" s="27" t="s">
        <v>90</v>
      </c>
      <c r="B5" s="28">
        <f>SUM(B6:B9)</f>
        <v>1100</v>
      </c>
      <c r="C5" s="29"/>
    </row>
    <row r="6" spans="1:3" ht="30.75" customHeight="1">
      <c r="A6" s="30" t="s">
        <v>91</v>
      </c>
      <c r="B6" s="31">
        <v>450</v>
      </c>
      <c r="C6" s="29" t="s">
        <v>92</v>
      </c>
    </row>
    <row r="7" spans="1:3" ht="39" customHeight="1">
      <c r="A7" s="30" t="s">
        <v>93</v>
      </c>
      <c r="B7" s="31">
        <v>300</v>
      </c>
      <c r="C7" s="29" t="s">
        <v>94</v>
      </c>
    </row>
    <row r="8" spans="1:3" ht="31.5" customHeight="1">
      <c r="A8" s="32" t="s">
        <v>95</v>
      </c>
      <c r="B8" s="31">
        <v>230</v>
      </c>
      <c r="C8" s="29" t="s">
        <v>96</v>
      </c>
    </row>
    <row r="9" spans="1:3" ht="32.25" customHeight="1">
      <c r="A9" s="32" t="s">
        <v>97</v>
      </c>
      <c r="B9" s="31">
        <v>120</v>
      </c>
      <c r="C9" s="33" t="s">
        <v>98</v>
      </c>
    </row>
    <row r="10" spans="1:3" ht="24" customHeight="1">
      <c r="A10" s="34" t="s">
        <v>99</v>
      </c>
      <c r="B10" s="35">
        <f>SUM(B11)</f>
        <v>638</v>
      </c>
      <c r="C10" s="26"/>
    </row>
    <row r="11" spans="1:3" ht="38.25" customHeight="1">
      <c r="A11" s="36" t="s">
        <v>100</v>
      </c>
      <c r="B11" s="37">
        <v>638</v>
      </c>
      <c r="C11" s="29" t="s">
        <v>101</v>
      </c>
    </row>
    <row r="12" spans="1:3" ht="23.25" customHeight="1">
      <c r="A12" s="38" t="s">
        <v>102</v>
      </c>
      <c r="B12" s="35">
        <f>SUM(B13:B13)</f>
        <v>1000</v>
      </c>
      <c r="C12" s="29"/>
    </row>
    <row r="13" spans="1:3" ht="33" customHeight="1">
      <c r="A13" s="30" t="s">
        <v>103</v>
      </c>
      <c r="B13" s="31">
        <v>1000</v>
      </c>
      <c r="C13" s="29" t="s">
        <v>104</v>
      </c>
    </row>
    <row r="14" spans="1:3" ht="25.5" customHeight="1">
      <c r="A14" s="38" t="s">
        <v>105</v>
      </c>
      <c r="B14" s="35">
        <f>SUM(B15:B29)</f>
        <v>18962</v>
      </c>
      <c r="C14" s="29"/>
    </row>
    <row r="15" spans="1:3" ht="21" customHeight="1">
      <c r="A15" s="30" t="s">
        <v>106</v>
      </c>
      <c r="B15" s="31">
        <v>10707</v>
      </c>
      <c r="C15" s="29" t="s">
        <v>107</v>
      </c>
    </row>
    <row r="16" spans="1:3" ht="20.25" customHeight="1">
      <c r="A16" s="30" t="s">
        <v>108</v>
      </c>
      <c r="B16" s="31">
        <v>2820</v>
      </c>
      <c r="C16" s="29" t="s">
        <v>109</v>
      </c>
    </row>
    <row r="17" spans="1:3" ht="30" customHeight="1">
      <c r="A17" s="30" t="s">
        <v>110</v>
      </c>
      <c r="B17" s="31">
        <v>1180</v>
      </c>
      <c r="C17" s="29" t="s">
        <v>111</v>
      </c>
    </row>
    <row r="18" spans="1:3" ht="35.25" customHeight="1">
      <c r="A18" s="30" t="s">
        <v>112</v>
      </c>
      <c r="B18" s="31">
        <v>1080</v>
      </c>
      <c r="C18" s="29" t="s">
        <v>113</v>
      </c>
    </row>
    <row r="19" spans="1:3" ht="33.75" customHeight="1">
      <c r="A19" s="39" t="s">
        <v>114</v>
      </c>
      <c r="B19" s="40">
        <v>822</v>
      </c>
      <c r="C19" s="29" t="s">
        <v>115</v>
      </c>
    </row>
    <row r="20" spans="1:3" ht="40.5" customHeight="1">
      <c r="A20" s="30" t="s">
        <v>116</v>
      </c>
      <c r="B20" s="31">
        <v>477</v>
      </c>
      <c r="C20" s="29" t="s">
        <v>117</v>
      </c>
    </row>
    <row r="21" spans="1:3" ht="36.75" customHeight="1">
      <c r="A21" s="30" t="s">
        <v>118</v>
      </c>
      <c r="B21" s="31">
        <v>300</v>
      </c>
      <c r="C21" s="29" t="s">
        <v>119</v>
      </c>
    </row>
    <row r="22" spans="1:3" ht="38.25" customHeight="1">
      <c r="A22" s="30" t="s">
        <v>120</v>
      </c>
      <c r="B22" s="31">
        <v>289</v>
      </c>
      <c r="C22" s="29" t="s">
        <v>121</v>
      </c>
    </row>
    <row r="23" spans="1:3" ht="33" customHeight="1">
      <c r="A23" s="30" t="s">
        <v>122</v>
      </c>
      <c r="B23" s="31">
        <v>260</v>
      </c>
      <c r="C23" s="29" t="s">
        <v>123</v>
      </c>
    </row>
    <row r="24" spans="1:3" ht="34.5" customHeight="1">
      <c r="A24" s="41" t="s">
        <v>124</v>
      </c>
      <c r="B24" s="31">
        <v>230</v>
      </c>
      <c r="C24" s="29" t="s">
        <v>125</v>
      </c>
    </row>
    <row r="25" spans="1:3" ht="35.25" customHeight="1">
      <c r="A25" s="32" t="s">
        <v>126</v>
      </c>
      <c r="B25" s="31">
        <v>210</v>
      </c>
      <c r="C25" s="29" t="s">
        <v>127</v>
      </c>
    </row>
    <row r="26" spans="1:3" ht="33.75" customHeight="1">
      <c r="A26" s="32" t="s">
        <v>128</v>
      </c>
      <c r="B26" s="31">
        <v>200</v>
      </c>
      <c r="C26" s="29" t="s">
        <v>129</v>
      </c>
    </row>
    <row r="27" spans="1:3" ht="47.25" customHeight="1">
      <c r="A27" s="32" t="s">
        <v>130</v>
      </c>
      <c r="B27" s="31">
        <v>170</v>
      </c>
      <c r="C27" s="29" t="s">
        <v>131</v>
      </c>
    </row>
    <row r="28" spans="1:3" ht="20.25" customHeight="1">
      <c r="A28" s="32" t="s">
        <v>132</v>
      </c>
      <c r="B28" s="31">
        <v>115</v>
      </c>
      <c r="C28" s="29" t="s">
        <v>133</v>
      </c>
    </row>
    <row r="29" spans="1:3" ht="31.5" customHeight="1">
      <c r="A29" s="32" t="s">
        <v>134</v>
      </c>
      <c r="B29" s="31">
        <v>102</v>
      </c>
      <c r="C29" s="29" t="s">
        <v>135</v>
      </c>
    </row>
    <row r="30" spans="1:3" ht="23.25" customHeight="1">
      <c r="A30" s="38" t="s">
        <v>136</v>
      </c>
      <c r="B30" s="35">
        <f>SUM(B31:B45)</f>
        <v>13015</v>
      </c>
      <c r="C30" s="29"/>
    </row>
    <row r="31" spans="1:3" ht="37.5" customHeight="1">
      <c r="A31" s="36" t="s">
        <v>137</v>
      </c>
      <c r="B31" s="31">
        <v>3179</v>
      </c>
      <c r="C31" s="29" t="s">
        <v>138</v>
      </c>
    </row>
    <row r="32" spans="1:3" ht="34.5" customHeight="1">
      <c r="A32" s="36" t="s">
        <v>139</v>
      </c>
      <c r="B32" s="31">
        <v>1600</v>
      </c>
      <c r="C32" s="29" t="s">
        <v>140</v>
      </c>
    </row>
    <row r="33" spans="1:3" ht="24" customHeight="1">
      <c r="A33" s="39" t="s">
        <v>141</v>
      </c>
      <c r="B33" s="37">
        <v>1200</v>
      </c>
      <c r="C33" s="29" t="s">
        <v>142</v>
      </c>
    </row>
    <row r="34" spans="1:3" ht="43.5" customHeight="1">
      <c r="A34" s="30" t="s">
        <v>143</v>
      </c>
      <c r="B34" s="31">
        <v>800</v>
      </c>
      <c r="C34" s="29" t="s">
        <v>144</v>
      </c>
    </row>
    <row r="35" spans="1:3" ht="34.5" customHeight="1">
      <c r="A35" s="30" t="s">
        <v>145</v>
      </c>
      <c r="B35" s="37">
        <v>745</v>
      </c>
      <c r="C35" s="29" t="s">
        <v>146</v>
      </c>
    </row>
    <row r="36" spans="1:3" ht="50.25" customHeight="1">
      <c r="A36" s="30" t="s">
        <v>147</v>
      </c>
      <c r="B36" s="31">
        <v>655</v>
      </c>
      <c r="C36" s="29" t="s">
        <v>148</v>
      </c>
    </row>
    <row r="37" spans="1:3" ht="21.75" customHeight="1">
      <c r="A37" s="30" t="s">
        <v>149</v>
      </c>
      <c r="B37" s="31">
        <v>300</v>
      </c>
      <c r="C37" s="29" t="s">
        <v>150</v>
      </c>
    </row>
    <row r="38" spans="1:3" ht="48" customHeight="1">
      <c r="A38" s="30" t="s">
        <v>151</v>
      </c>
      <c r="B38" s="31">
        <v>270</v>
      </c>
      <c r="C38" s="29" t="s">
        <v>152</v>
      </c>
    </row>
    <row r="39" spans="1:3" ht="57.75" customHeight="1">
      <c r="A39" s="30" t="s">
        <v>153</v>
      </c>
      <c r="B39" s="31">
        <v>240</v>
      </c>
      <c r="C39" s="29" t="s">
        <v>154</v>
      </c>
    </row>
    <row r="40" spans="1:3" ht="31.5" customHeight="1">
      <c r="A40" s="32" t="s">
        <v>155</v>
      </c>
      <c r="B40" s="31">
        <v>208</v>
      </c>
      <c r="C40" s="29" t="s">
        <v>156</v>
      </c>
    </row>
    <row r="41" spans="1:3" ht="31.5" customHeight="1">
      <c r="A41" s="32" t="s">
        <v>157</v>
      </c>
      <c r="B41" s="31">
        <v>190</v>
      </c>
      <c r="C41" s="29" t="s">
        <v>158</v>
      </c>
    </row>
    <row r="42" spans="1:3" ht="34.5" customHeight="1">
      <c r="A42" s="32" t="s">
        <v>159</v>
      </c>
      <c r="B42" s="31">
        <v>146</v>
      </c>
      <c r="C42" s="29" t="s">
        <v>160</v>
      </c>
    </row>
    <row r="43" spans="1:3" ht="47.25" customHeight="1">
      <c r="A43" s="32" t="s">
        <v>161</v>
      </c>
      <c r="B43" s="31">
        <v>130</v>
      </c>
      <c r="C43" s="33" t="s">
        <v>162</v>
      </c>
    </row>
    <row r="44" spans="1:3" ht="37.5" customHeight="1">
      <c r="A44" s="42" t="s">
        <v>163</v>
      </c>
      <c r="B44" s="31">
        <v>100</v>
      </c>
      <c r="C44" s="33" t="s">
        <v>164</v>
      </c>
    </row>
    <row r="45" spans="1:3" ht="26.25" customHeight="1">
      <c r="A45" s="30" t="s">
        <v>165</v>
      </c>
      <c r="B45" s="37">
        <v>3252</v>
      </c>
      <c r="C45" s="33"/>
    </row>
    <row r="46" spans="1:3" ht="27.75" customHeight="1">
      <c r="A46" s="43" t="s">
        <v>166</v>
      </c>
      <c r="B46" s="44">
        <f>SUM(B30,B14,B12,B10,B5)</f>
        <v>34715</v>
      </c>
      <c r="C46" s="33"/>
    </row>
    <row r="47" ht="18" customHeight="1"/>
  </sheetData>
  <sheetProtection/>
  <mergeCells count="1">
    <mergeCell ref="A2:C2"/>
  </mergeCells>
  <printOptions/>
  <pageMargins left="0.88" right="0.2" top="0.73" bottom="0.22999999999999998" header="0.35" footer="0.2"/>
  <pageSetup horizontalDpi="600" verticalDpi="600" orientation="portrait" paperSize="8" scale="95"/>
</worksheet>
</file>

<file path=xl/worksheets/sheet3.xml><?xml version="1.0" encoding="utf-8"?>
<worksheet xmlns="http://schemas.openxmlformats.org/spreadsheetml/2006/main" xmlns:r="http://schemas.openxmlformats.org/officeDocument/2006/relationships">
  <dimension ref="A1:K29"/>
  <sheetViews>
    <sheetView showGridLines="0" workbookViewId="0" topLeftCell="A1">
      <selection activeCell="F24" sqref="F24"/>
    </sheetView>
  </sheetViews>
  <sheetFormatPr defaultColWidth="8.75390625" defaultRowHeight="14.25"/>
  <cols>
    <col min="1" max="1" width="30.00390625" style="0" customWidth="1"/>
    <col min="2" max="2" width="8.875" style="0" customWidth="1"/>
    <col min="3" max="3" width="8.50390625" style="0" customWidth="1"/>
    <col min="4" max="4" width="7.625" style="0" customWidth="1"/>
    <col min="5" max="5" width="7.875" style="0" customWidth="1"/>
    <col min="6" max="6" width="7.625" style="0" customWidth="1"/>
    <col min="7" max="7" width="8.00390625" style="0" customWidth="1"/>
    <col min="8" max="8" width="7.75390625" style="0" customWidth="1"/>
    <col min="9" max="9" width="8.375" style="0" customWidth="1"/>
    <col min="10" max="10" width="7.25390625" style="0" customWidth="1"/>
    <col min="11" max="11" width="13.625" style="0" customWidth="1"/>
  </cols>
  <sheetData>
    <row r="1" ht="21.75" customHeight="1">
      <c r="A1" t="s">
        <v>167</v>
      </c>
    </row>
    <row r="2" spans="1:11" ht="26.25" customHeight="1">
      <c r="A2" s="2" t="s">
        <v>168</v>
      </c>
      <c r="B2" s="2"/>
      <c r="C2" s="2"/>
      <c r="D2" s="2"/>
      <c r="E2" s="2"/>
      <c r="F2" s="2"/>
      <c r="G2" s="2"/>
      <c r="H2" s="2"/>
      <c r="I2" s="2"/>
      <c r="J2" s="2"/>
      <c r="K2" s="2"/>
    </row>
    <row r="3" spans="1:11" ht="19.5" customHeight="1">
      <c r="A3" s="3"/>
      <c r="B3" s="3"/>
      <c r="C3" s="3"/>
      <c r="D3" s="3"/>
      <c r="E3" s="3"/>
      <c r="F3" s="3"/>
      <c r="G3" s="3"/>
      <c r="H3" s="3"/>
      <c r="I3" s="3"/>
      <c r="J3" s="18" t="s">
        <v>2</v>
      </c>
      <c r="K3" s="18"/>
    </row>
    <row r="4" spans="1:11" ht="36.75" customHeight="1">
      <c r="A4" s="4" t="s">
        <v>87</v>
      </c>
      <c r="B4" s="4" t="s">
        <v>169</v>
      </c>
      <c r="C4" s="5" t="s">
        <v>170</v>
      </c>
      <c r="D4" s="6"/>
      <c r="E4" s="6"/>
      <c r="F4" s="7"/>
      <c r="G4" s="5" t="s">
        <v>171</v>
      </c>
      <c r="H4" s="6"/>
      <c r="I4" s="6"/>
      <c r="J4" s="7"/>
      <c r="K4" s="19" t="s">
        <v>172</v>
      </c>
    </row>
    <row r="5" spans="1:11" s="1" customFormat="1" ht="32.25" customHeight="1">
      <c r="A5" s="8"/>
      <c r="B5" s="8"/>
      <c r="C5" s="9" t="s">
        <v>173</v>
      </c>
      <c r="D5" s="10" t="s">
        <v>174</v>
      </c>
      <c r="E5" s="10" t="s">
        <v>175</v>
      </c>
      <c r="F5" s="10" t="s">
        <v>176</v>
      </c>
      <c r="G5" s="9" t="s">
        <v>173</v>
      </c>
      <c r="H5" s="10" t="s">
        <v>177</v>
      </c>
      <c r="I5" s="10" t="s">
        <v>178</v>
      </c>
      <c r="J5" s="20" t="s">
        <v>179</v>
      </c>
      <c r="K5" s="21"/>
    </row>
    <row r="6" spans="1:11" s="1" customFormat="1" ht="36.75" customHeight="1">
      <c r="A6" s="11" t="s">
        <v>180</v>
      </c>
      <c r="B6" s="12">
        <v>14300</v>
      </c>
      <c r="C6" s="12">
        <f>SUM(D6:F6)</f>
        <v>2000</v>
      </c>
      <c r="D6" s="12">
        <v>1300</v>
      </c>
      <c r="E6" s="12">
        <v>550</v>
      </c>
      <c r="F6" s="12">
        <v>150</v>
      </c>
      <c r="G6" s="12">
        <f>SUM(H6:J6)</f>
        <v>12300</v>
      </c>
      <c r="H6" s="12">
        <v>5100</v>
      </c>
      <c r="I6" s="12">
        <v>4900</v>
      </c>
      <c r="J6" s="22">
        <v>2300</v>
      </c>
      <c r="K6" s="21"/>
    </row>
    <row r="7" spans="1:11" s="1" customFormat="1" ht="21.75" customHeight="1">
      <c r="A7" s="13" t="s">
        <v>181</v>
      </c>
      <c r="B7" s="12">
        <v>14293</v>
      </c>
      <c r="C7" s="12">
        <f aca="true" t="shared" si="0" ref="C7:C18">SUM(D7:F7)</f>
        <v>14293</v>
      </c>
      <c r="D7" s="12">
        <v>14293</v>
      </c>
      <c r="E7" s="12"/>
      <c r="F7" s="12"/>
      <c r="G7" s="12"/>
      <c r="H7" s="12"/>
      <c r="I7" s="12"/>
      <c r="J7" s="22"/>
      <c r="K7" s="21"/>
    </row>
    <row r="8" spans="1:11" ht="30.75" customHeight="1">
      <c r="A8" s="13" t="s">
        <v>182</v>
      </c>
      <c r="B8" s="12">
        <v>5620</v>
      </c>
      <c r="C8" s="12">
        <f t="shared" si="0"/>
        <v>1030</v>
      </c>
      <c r="D8" s="12">
        <v>920</v>
      </c>
      <c r="E8" s="12">
        <v>110</v>
      </c>
      <c r="F8" s="12"/>
      <c r="G8" s="12">
        <f aca="true" t="shared" si="1" ref="G8:G19">SUM(H8:J8)</f>
        <v>4590</v>
      </c>
      <c r="H8" s="12">
        <v>2290</v>
      </c>
      <c r="I8" s="12">
        <v>1600</v>
      </c>
      <c r="J8" s="22">
        <v>700</v>
      </c>
      <c r="K8" s="23"/>
    </row>
    <row r="9" spans="1:11" ht="21.75" customHeight="1">
      <c r="A9" s="14" t="s">
        <v>183</v>
      </c>
      <c r="B9" s="12">
        <v>3996</v>
      </c>
      <c r="C9" s="12">
        <f t="shared" si="0"/>
        <v>597</v>
      </c>
      <c r="D9" s="15">
        <v>429</v>
      </c>
      <c r="E9" s="15">
        <v>128</v>
      </c>
      <c r="F9" s="15">
        <v>40</v>
      </c>
      <c r="G9" s="12">
        <f t="shared" si="1"/>
        <v>3399</v>
      </c>
      <c r="H9" s="15">
        <v>1533</v>
      </c>
      <c r="I9" s="15">
        <v>1281</v>
      </c>
      <c r="J9" s="22">
        <v>585</v>
      </c>
      <c r="K9" s="23"/>
    </row>
    <row r="10" spans="1:11" ht="33.75" customHeight="1">
      <c r="A10" s="13" t="s">
        <v>184</v>
      </c>
      <c r="B10" s="12">
        <v>1500</v>
      </c>
      <c r="C10" s="12"/>
      <c r="D10" s="12"/>
      <c r="E10" s="12"/>
      <c r="F10" s="12"/>
      <c r="G10" s="12">
        <f t="shared" si="1"/>
        <v>1500</v>
      </c>
      <c r="H10" s="12">
        <v>1500</v>
      </c>
      <c r="I10" s="12"/>
      <c r="J10" s="22"/>
      <c r="K10" s="23"/>
    </row>
    <row r="11" spans="1:11" ht="30" customHeight="1">
      <c r="A11" s="13" t="s">
        <v>185</v>
      </c>
      <c r="B11" s="12">
        <f aca="true" t="shared" si="2" ref="B11:B19">SUM(C11,G11)</f>
        <v>880</v>
      </c>
      <c r="C11" s="12">
        <f t="shared" si="0"/>
        <v>340</v>
      </c>
      <c r="D11" s="12">
        <v>140</v>
      </c>
      <c r="E11" s="12">
        <v>130</v>
      </c>
      <c r="F11" s="12">
        <v>70</v>
      </c>
      <c r="G11" s="12">
        <f t="shared" si="1"/>
        <v>540</v>
      </c>
      <c r="H11" s="12">
        <v>200</v>
      </c>
      <c r="I11" s="12">
        <v>200</v>
      </c>
      <c r="J11" s="22">
        <v>140</v>
      </c>
      <c r="K11" s="23"/>
    </row>
    <row r="12" spans="1:11" ht="30.75" customHeight="1">
      <c r="A12" s="13" t="s">
        <v>186</v>
      </c>
      <c r="B12" s="12">
        <f t="shared" si="2"/>
        <v>860</v>
      </c>
      <c r="C12" s="12">
        <f t="shared" si="0"/>
        <v>190</v>
      </c>
      <c r="D12" s="12">
        <v>120</v>
      </c>
      <c r="E12" s="12">
        <v>40</v>
      </c>
      <c r="F12" s="12">
        <v>30</v>
      </c>
      <c r="G12" s="12">
        <f t="shared" si="1"/>
        <v>670</v>
      </c>
      <c r="H12" s="12">
        <v>340</v>
      </c>
      <c r="I12" s="12">
        <v>230</v>
      </c>
      <c r="J12" s="22">
        <v>100</v>
      </c>
      <c r="K12" s="23"/>
    </row>
    <row r="13" spans="1:11" ht="30.75" customHeight="1">
      <c r="A13" s="13" t="s">
        <v>187</v>
      </c>
      <c r="B13" s="12">
        <f t="shared" si="2"/>
        <v>670</v>
      </c>
      <c r="C13" s="12">
        <f t="shared" si="0"/>
        <v>95</v>
      </c>
      <c r="D13" s="12">
        <v>60</v>
      </c>
      <c r="E13" s="12">
        <v>35</v>
      </c>
      <c r="F13" s="12"/>
      <c r="G13" s="12">
        <f t="shared" si="1"/>
        <v>575</v>
      </c>
      <c r="H13" s="12"/>
      <c r="I13" s="12">
        <v>340</v>
      </c>
      <c r="J13" s="22">
        <v>235</v>
      </c>
      <c r="K13" s="23"/>
    </row>
    <row r="14" spans="1:11" ht="21.75" customHeight="1">
      <c r="A14" s="14" t="s">
        <v>188</v>
      </c>
      <c r="B14" s="12">
        <f t="shared" si="2"/>
        <v>320</v>
      </c>
      <c r="C14" s="12"/>
      <c r="D14" s="12"/>
      <c r="E14" s="12"/>
      <c r="F14" s="12"/>
      <c r="G14" s="12">
        <f t="shared" si="1"/>
        <v>320</v>
      </c>
      <c r="H14" s="12"/>
      <c r="I14" s="12">
        <v>320</v>
      </c>
      <c r="J14" s="22"/>
      <c r="K14" s="23"/>
    </row>
    <row r="15" spans="1:11" ht="30" customHeight="1">
      <c r="A15" s="14" t="s">
        <v>189</v>
      </c>
      <c r="B15" s="12">
        <f t="shared" si="2"/>
        <v>275</v>
      </c>
      <c r="C15" s="12">
        <f t="shared" si="0"/>
        <v>55</v>
      </c>
      <c r="D15" s="12">
        <v>35</v>
      </c>
      <c r="E15" s="12">
        <v>15</v>
      </c>
      <c r="F15" s="12">
        <v>5</v>
      </c>
      <c r="G15" s="12">
        <f t="shared" si="1"/>
        <v>220</v>
      </c>
      <c r="H15" s="12">
        <v>100</v>
      </c>
      <c r="I15" s="12">
        <v>80</v>
      </c>
      <c r="J15" s="24">
        <v>40</v>
      </c>
      <c r="K15" s="23"/>
    </row>
    <row r="16" spans="1:11" ht="32.25" customHeight="1">
      <c r="A16" s="14" t="s">
        <v>190</v>
      </c>
      <c r="B16" s="12">
        <f t="shared" si="2"/>
        <v>200</v>
      </c>
      <c r="C16" s="12"/>
      <c r="D16" s="12"/>
      <c r="E16" s="12"/>
      <c r="F16" s="12"/>
      <c r="G16" s="12">
        <f t="shared" si="1"/>
        <v>200</v>
      </c>
      <c r="H16" s="12">
        <v>200</v>
      </c>
      <c r="I16" s="12"/>
      <c r="J16" s="24"/>
      <c r="K16" s="23"/>
    </row>
    <row r="17" spans="1:11" ht="32.25" customHeight="1">
      <c r="A17" s="14" t="s">
        <v>191</v>
      </c>
      <c r="B17" s="12">
        <f t="shared" si="2"/>
        <v>108</v>
      </c>
      <c r="C17" s="12">
        <f t="shared" si="0"/>
        <v>34</v>
      </c>
      <c r="D17" s="12">
        <v>22</v>
      </c>
      <c r="E17" s="12">
        <v>8</v>
      </c>
      <c r="F17" s="12">
        <v>4</v>
      </c>
      <c r="G17" s="12">
        <f t="shared" si="1"/>
        <v>74</v>
      </c>
      <c r="H17" s="12"/>
      <c r="I17" s="12">
        <v>54</v>
      </c>
      <c r="J17" s="24">
        <v>20</v>
      </c>
      <c r="K17" s="23"/>
    </row>
    <row r="18" spans="1:11" ht="21" customHeight="1">
      <c r="A18" s="14" t="s">
        <v>192</v>
      </c>
      <c r="B18" s="12">
        <f t="shared" si="2"/>
        <v>100</v>
      </c>
      <c r="C18" s="12">
        <f t="shared" si="0"/>
        <v>100</v>
      </c>
      <c r="D18" s="12"/>
      <c r="E18" s="12"/>
      <c r="F18" s="12">
        <v>100</v>
      </c>
      <c r="G18" s="12"/>
      <c r="H18" s="12"/>
      <c r="I18" s="12"/>
      <c r="J18" s="24"/>
      <c r="K18" s="23"/>
    </row>
    <row r="19" spans="1:11" ht="21.75" customHeight="1">
      <c r="A19" s="14" t="s">
        <v>193</v>
      </c>
      <c r="B19" s="12">
        <f t="shared" si="2"/>
        <v>12000</v>
      </c>
      <c r="C19" s="12"/>
      <c r="D19" s="12"/>
      <c r="E19" s="12"/>
      <c r="F19" s="12"/>
      <c r="G19" s="12">
        <f t="shared" si="1"/>
        <v>12000</v>
      </c>
      <c r="H19" s="12"/>
      <c r="I19" s="12">
        <v>10000</v>
      </c>
      <c r="J19" s="24">
        <v>2000</v>
      </c>
      <c r="K19" s="23"/>
    </row>
    <row r="20" spans="1:11" ht="21.75" customHeight="1">
      <c r="A20" s="14"/>
      <c r="B20" s="12"/>
      <c r="C20" s="12"/>
      <c r="D20" s="12"/>
      <c r="E20" s="12"/>
      <c r="F20" s="12"/>
      <c r="G20" s="12"/>
      <c r="H20" s="12"/>
      <c r="I20" s="12"/>
      <c r="J20" s="24"/>
      <c r="K20" s="23"/>
    </row>
    <row r="21" spans="1:11" ht="21.75" customHeight="1">
      <c r="A21" s="14"/>
      <c r="B21" s="12"/>
      <c r="C21" s="12"/>
      <c r="D21" s="12"/>
      <c r="E21" s="12"/>
      <c r="F21" s="12"/>
      <c r="G21" s="12"/>
      <c r="H21" s="12"/>
      <c r="I21" s="12"/>
      <c r="J21" s="24"/>
      <c r="K21" s="23"/>
    </row>
    <row r="22" spans="1:11" ht="21.75" customHeight="1">
      <c r="A22" s="14"/>
      <c r="B22" s="12"/>
      <c r="C22" s="12"/>
      <c r="D22" s="12"/>
      <c r="E22" s="12"/>
      <c r="F22" s="12"/>
      <c r="G22" s="12"/>
      <c r="H22" s="12"/>
      <c r="I22" s="12"/>
      <c r="J22" s="24"/>
      <c r="K22" s="23"/>
    </row>
    <row r="23" spans="1:11" ht="21.75" customHeight="1">
      <c r="A23" s="14"/>
      <c r="B23" s="12"/>
      <c r="C23" s="12"/>
      <c r="D23" s="12"/>
      <c r="E23" s="12"/>
      <c r="F23" s="12"/>
      <c r="G23" s="12"/>
      <c r="H23" s="12"/>
      <c r="I23" s="12"/>
      <c r="J23" s="24"/>
      <c r="K23" s="23"/>
    </row>
    <row r="24" spans="1:11" ht="21.75" customHeight="1">
      <c r="A24" s="14"/>
      <c r="B24" s="12"/>
      <c r="C24" s="12"/>
      <c r="D24" s="12"/>
      <c r="E24" s="12"/>
      <c r="F24" s="12"/>
      <c r="G24" s="12"/>
      <c r="H24" s="12"/>
      <c r="I24" s="12"/>
      <c r="J24" s="24"/>
      <c r="K24" s="23"/>
    </row>
    <row r="25" spans="1:11" ht="21.75" customHeight="1">
      <c r="A25" s="14"/>
      <c r="B25" s="12"/>
      <c r="C25" s="12"/>
      <c r="D25" s="12"/>
      <c r="E25" s="12"/>
      <c r="F25" s="12"/>
      <c r="G25" s="12"/>
      <c r="H25" s="12"/>
      <c r="I25" s="12"/>
      <c r="J25" s="24"/>
      <c r="K25" s="23"/>
    </row>
    <row r="26" spans="1:11" ht="21.75" customHeight="1">
      <c r="A26" s="14"/>
      <c r="B26" s="12"/>
      <c r="C26" s="12"/>
      <c r="D26" s="12"/>
      <c r="E26" s="12"/>
      <c r="F26" s="12"/>
      <c r="G26" s="12"/>
      <c r="H26" s="12"/>
      <c r="I26" s="12"/>
      <c r="J26" s="24"/>
      <c r="K26" s="23"/>
    </row>
    <row r="27" spans="1:11" ht="21.75" customHeight="1">
      <c r="A27" s="14"/>
      <c r="B27" s="12"/>
      <c r="C27" s="12"/>
      <c r="D27" s="12"/>
      <c r="E27" s="12"/>
      <c r="F27" s="12"/>
      <c r="G27" s="12"/>
      <c r="H27" s="12"/>
      <c r="I27" s="12"/>
      <c r="J27" s="24"/>
      <c r="K27" s="23"/>
    </row>
    <row r="28" spans="1:11" ht="21.75" customHeight="1">
      <c r="A28" s="14"/>
      <c r="B28" s="12"/>
      <c r="C28" s="12"/>
      <c r="D28" s="12"/>
      <c r="E28" s="12"/>
      <c r="F28" s="12"/>
      <c r="G28" s="12"/>
      <c r="H28" s="12"/>
      <c r="I28" s="12"/>
      <c r="J28" s="24"/>
      <c r="K28" s="23"/>
    </row>
    <row r="29" spans="1:11" ht="21.75" customHeight="1">
      <c r="A29" s="16" t="s">
        <v>194</v>
      </c>
      <c r="B29" s="17">
        <f>SUM(B6:B19)</f>
        <v>55122</v>
      </c>
      <c r="C29" s="17">
        <f aca="true" t="shared" si="3" ref="C29:J29">SUM(C6:C19)</f>
        <v>18734</v>
      </c>
      <c r="D29" s="17">
        <f t="shared" si="3"/>
        <v>17319</v>
      </c>
      <c r="E29" s="17">
        <f t="shared" si="3"/>
        <v>1016</v>
      </c>
      <c r="F29" s="17">
        <f t="shared" si="3"/>
        <v>399</v>
      </c>
      <c r="G29" s="17">
        <f t="shared" si="3"/>
        <v>36388</v>
      </c>
      <c r="H29" s="17">
        <f t="shared" si="3"/>
        <v>11263</v>
      </c>
      <c r="I29" s="17">
        <f t="shared" si="3"/>
        <v>19005</v>
      </c>
      <c r="J29" s="17">
        <f t="shared" si="3"/>
        <v>6120</v>
      </c>
      <c r="K29" s="23"/>
    </row>
    <row r="30" ht="18" customHeight="1"/>
  </sheetData>
  <sheetProtection/>
  <mergeCells count="6">
    <mergeCell ref="A2:K2"/>
    <mergeCell ref="J3:K3"/>
    <mergeCell ref="C4:F4"/>
    <mergeCell ref="G4:J4"/>
    <mergeCell ref="A4:A5"/>
    <mergeCell ref="B4:B5"/>
  </mergeCells>
  <printOptions/>
  <pageMargins left="0.74" right="0.2" top="1.03" bottom="0.22999999999999998" header="0.2" footer="0.2"/>
  <pageSetup horizontalDpi="600" verticalDpi="600" orientation="portrait" paperSize="8" scale="10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单位指标汇总表</dc:title>
  <dc:subject/>
  <dc:creator/>
  <cp:keywords/>
  <dc:description/>
  <cp:lastModifiedBy>鲠喜樂児</cp:lastModifiedBy>
  <cp:lastPrinted>2018-12-17T08:16:55Z</cp:lastPrinted>
  <dcterms:created xsi:type="dcterms:W3CDTF">2013-10-14T03:11:36Z</dcterms:created>
  <dcterms:modified xsi:type="dcterms:W3CDTF">2024-03-21T02:17:09Z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2CB06ACDF51649B1A92F261A0EB11AE6</vt:lpwstr>
  </property>
  <property fmtid="{D5CDD505-2E9C-101B-9397-08002B2CF9AE}" pid="4" name="KSOProductBuildV">
    <vt:lpwstr>2052-12.1.0.16412</vt:lpwstr>
  </property>
</Properties>
</file>