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4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<sst xmlns="http://schemas.openxmlformats.org/spreadsheetml/2006/main" count="19" uniqueCount="18">
  <si>
    <t>附件4</t>
  </si>
  <si>
    <t>2018年中央财政城市燃油公交车成品油价格补助资金清算分配表</t>
  </si>
  <si>
    <t>县（市、区）</t>
  </si>
  <si>
    <t>当年度应
分配资金
（万元）</t>
  </si>
  <si>
    <t>当年度已
分配资金
（万元）</t>
  </si>
  <si>
    <t>2018年标台·公里数</t>
  </si>
  <si>
    <t>占比</t>
  </si>
  <si>
    <t>本次实际应拨付资金（万元）</t>
  </si>
  <si>
    <t>当年度未分配资金（当年度费改税+涨价80%部分只分配市城区，占比100%）</t>
  </si>
  <si>
    <t xml:space="preserve">
本次应分配的清算资金
</t>
  </si>
  <si>
    <t>合计</t>
  </si>
  <si>
    <t>费改税+涨价80%部分（当年度只分市城区，占比100%）</t>
  </si>
  <si>
    <t>涨价20%部分</t>
  </si>
  <si>
    <t>小计</t>
  </si>
  <si>
    <t>市城区</t>
  </si>
  <si>
    <t>海丰县</t>
  </si>
  <si>
    <t>陆丰市</t>
  </si>
  <si>
    <t>备注：“本次实际应拨付资金”为“当年度未调整的分配资金”和“本次应分配的清算资金”的总和。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</si>
</sst>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25">
    <font>
      <sz val="11"/>
      <color theme="1"/>
      <name val="等线"/>
      <charset val="134"/>
      <scheme val="minor"/>
    </font>
    <font>
      <sz val="13"/>
      <color theme="1"/>
      <name val="宋体"/>
      <charset val="134"/>
    </font>
    <font>
      <b/>
      <sz val="16"/>
      <color theme="1"/>
      <name val="仿宋"/>
      <charset val="134"/>
    </font>
    <font>
      <sz val="13"/>
      <color theme="1"/>
      <name val="仿宋_GB2312"/>
      <charset val="134"/>
    </font>
    <font>
      <sz val="13"/>
      <color theme="1"/>
      <name val="仿宋"/>
      <charset val="134"/>
    </font>
    <font>
      <sz val="12"/>
      <color theme="1"/>
      <name val="仿宋_GB2312"/>
      <charset val="134"/>
    </font>
    <font>
      <u/>
      <sz val="11"/>
      <color rgb="FF0000FF"/>
      <name val="等线"/>
      <charset val="0"/>
      <scheme val="minor"/>
    </font>
    <font>
      <b/>
      <sz val="13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2" fillId="11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1" borderId="5" applyNumberFormat="0" applyFont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5" fillId="14" borderId="4" applyNumberFormat="0" applyAlignment="0" applyProtection="0">
      <alignment vertical="center"/>
    </xf>
    <xf numFmtId="0" fontId="14" fillId="14" borderId="3" applyNumberFormat="0" applyAlignment="0" applyProtection="0">
      <alignment vertical="center"/>
    </xf>
    <xf numFmtId="0" fontId="21" fillId="24" borderId="7" applyNumberFormat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</cellStyleXfs>
  <cellXfs count="14">
    <xf numFmtId="0" fontId="0" fillId="0" borderId="0" xfId="0"/>
    <xf numFmtId="0" fontId="0" fillId="0" borderId="0" xfId="0" applyFont="1" applyFill="1" applyAlignment="1"/>
    <xf numFmtId="0" fontId="1" fillId="0" borderId="0" xfId="0" applyFont="1" applyFill="1" applyAlignment="1"/>
    <xf numFmtId="0" fontId="2" fillId="0" borderId="0" xfId="0" applyFont="1" applyFill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0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 wrapText="1"/>
    </xf>
    <xf numFmtId="9" fontId="3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5</xdr:col>
      <xdr:colOff>9525</xdr:colOff>
      <xdr:row>6</xdr:row>
      <xdr:rowOff>19050</xdr:rowOff>
    </xdr:from>
    <xdr:to>
      <xdr:col>5</xdr:col>
      <xdr:colOff>1200150</xdr:colOff>
      <xdr:row>6</xdr:row>
      <xdr:rowOff>657225</xdr:rowOff>
    </xdr:to>
    <xdr:cxnSp>
      <xdr:nvCxnSpPr>
        <xdr:cNvPr id="2" name="直接连接符 1"/>
        <xdr:cNvCxnSpPr/>
      </xdr:nvCxnSpPr>
      <xdr:spPr>
        <a:xfrm>
          <a:off x="5400675" y="3625850"/>
          <a:ext cx="1190625" cy="6381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9525</xdr:colOff>
      <xdr:row>7</xdr:row>
      <xdr:rowOff>38100</xdr:rowOff>
    </xdr:from>
    <xdr:to>
      <xdr:col>5</xdr:col>
      <xdr:colOff>1190625</xdr:colOff>
      <xdr:row>7</xdr:row>
      <xdr:rowOff>657225</xdr:rowOff>
    </xdr:to>
    <xdr:cxnSp>
      <xdr:nvCxnSpPr>
        <xdr:cNvPr id="3" name="直接连接符 2"/>
        <xdr:cNvCxnSpPr/>
      </xdr:nvCxnSpPr>
      <xdr:spPr>
        <a:xfrm>
          <a:off x="5400675" y="4330700"/>
          <a:ext cx="1181100" cy="6191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47625</xdr:colOff>
      <xdr:row>6</xdr:row>
      <xdr:rowOff>66675</xdr:rowOff>
    </xdr:from>
    <xdr:to>
      <xdr:col>6</xdr:col>
      <xdr:colOff>1362075</xdr:colOff>
      <xdr:row>6</xdr:row>
      <xdr:rowOff>647700</xdr:rowOff>
    </xdr:to>
    <xdr:cxnSp>
      <xdr:nvCxnSpPr>
        <xdr:cNvPr id="4" name="直接连接符 3"/>
        <xdr:cNvCxnSpPr/>
      </xdr:nvCxnSpPr>
      <xdr:spPr>
        <a:xfrm>
          <a:off x="6657975" y="3673475"/>
          <a:ext cx="1314450" cy="5810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38100</xdr:colOff>
      <xdr:row>7</xdr:row>
      <xdr:rowOff>57150</xdr:rowOff>
    </xdr:from>
    <xdr:to>
      <xdr:col>6</xdr:col>
      <xdr:colOff>1362075</xdr:colOff>
      <xdr:row>7</xdr:row>
      <xdr:rowOff>657225</xdr:rowOff>
    </xdr:to>
    <xdr:cxnSp>
      <xdr:nvCxnSpPr>
        <xdr:cNvPr id="5" name="直接连接符 4"/>
        <xdr:cNvCxnSpPr/>
      </xdr:nvCxnSpPr>
      <xdr:spPr>
        <a:xfrm>
          <a:off x="6648450" y="4349750"/>
          <a:ext cx="1323975" cy="6000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tabSelected="1" workbookViewId="0">
      <selection activeCell="N6" sqref="N6"/>
    </sheetView>
  </sheetViews>
  <sheetFormatPr defaultColWidth="9" defaultRowHeight="14.25"/>
  <cols>
    <col min="1" max="1" width="15.25" style="1" customWidth="1"/>
    <col min="2" max="2" width="14.75" style="1" customWidth="1"/>
    <col min="3" max="3" width="11.875" style="1" customWidth="1"/>
    <col min="4" max="4" width="18.375" style="1" customWidth="1"/>
    <col min="5" max="5" width="10.5" style="1" customWidth="1"/>
    <col min="6" max="6" width="16" style="1" customWidth="1"/>
    <col min="7" max="7" width="18.125" style="1" customWidth="1"/>
    <col min="8" max="8" width="10.25" style="1" customWidth="1"/>
    <col min="9" max="9" width="12.375" style="1" customWidth="1"/>
    <col min="10" max="10" width="12.125" style="1" customWidth="1"/>
    <col min="11" max="11" width="9" style="1"/>
    <col min="12" max="12" width="12.625" style="1"/>
    <col min="13" max="16384" width="9" style="1"/>
  </cols>
  <sheetData>
    <row r="1" s="1" customFormat="1" ht="15" spans="1:1">
      <c r="A1" s="2" t="s">
        <v>0</v>
      </c>
    </row>
    <row r="2" s="1" customFormat="1" ht="55" customHeight="1" spans="1:10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</row>
    <row r="3" s="1" customFormat="1" ht="46" customHeight="1" spans="1:10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5" t="s">
        <v>7</v>
      </c>
      <c r="G3" s="5"/>
      <c r="H3" s="5"/>
      <c r="I3" s="5"/>
      <c r="J3" s="5"/>
    </row>
    <row r="4" s="1" customFormat="1" ht="42" customHeight="1" spans="1:10">
      <c r="A4" s="4"/>
      <c r="B4" s="4"/>
      <c r="C4" s="4"/>
      <c r="D4" s="4"/>
      <c r="E4" s="4"/>
      <c r="F4" s="4" t="s">
        <v>8</v>
      </c>
      <c r="G4" s="6" t="s">
        <v>9</v>
      </c>
      <c r="H4" s="6"/>
      <c r="I4" s="6"/>
      <c r="J4" s="4" t="s">
        <v>10</v>
      </c>
    </row>
    <row r="5" s="1" customFormat="1" ht="72" customHeight="1" spans="1:10">
      <c r="A5" s="4"/>
      <c r="B5" s="4"/>
      <c r="C5" s="4"/>
      <c r="D5" s="4"/>
      <c r="E5" s="4"/>
      <c r="F5" s="4"/>
      <c r="G5" s="4" t="s">
        <v>11</v>
      </c>
      <c r="H5" s="4" t="s">
        <v>12</v>
      </c>
      <c r="I5" s="4" t="s">
        <v>13</v>
      </c>
      <c r="J5" s="4"/>
    </row>
    <row r="6" s="1" customFormat="1" ht="54" customHeight="1" spans="1:10">
      <c r="A6" s="7" t="s">
        <v>14</v>
      </c>
      <c r="B6" s="6">
        <v>1172.4659</v>
      </c>
      <c r="C6" s="6">
        <v>896.1359</v>
      </c>
      <c r="D6" s="6">
        <v>4877051</v>
      </c>
      <c r="E6" s="8">
        <f>D6/D9</f>
        <v>0.56208485398007</v>
      </c>
      <c r="F6" s="9">
        <v>276.33</v>
      </c>
      <c r="G6" s="9">
        <v>-314.541</v>
      </c>
      <c r="H6" s="10">
        <f>H9*E6</f>
        <v>0.854481395020503</v>
      </c>
      <c r="I6" s="10">
        <f t="shared" ref="I6:I8" si="0">G6+H6</f>
        <v>-313.686518604979</v>
      </c>
      <c r="J6" s="10">
        <f t="shared" ref="J6:J8" si="1">F6+I6</f>
        <v>-37.3565186049795</v>
      </c>
    </row>
    <row r="7" s="1" customFormat="1" ht="54" customHeight="1" spans="1:10">
      <c r="A7" s="6" t="s">
        <v>15</v>
      </c>
      <c r="B7" s="6">
        <v>20.038</v>
      </c>
      <c r="C7" s="6">
        <v>20.038</v>
      </c>
      <c r="D7" s="6">
        <v>802316.23</v>
      </c>
      <c r="E7" s="8">
        <f>D7/D9</f>
        <v>0.0924677230124087</v>
      </c>
      <c r="F7" s="11"/>
      <c r="G7" s="9"/>
      <c r="H7" s="10">
        <f>H9*E7</f>
        <v>0.140569432523464</v>
      </c>
      <c r="I7" s="10">
        <f t="shared" si="0"/>
        <v>0.140569432523464</v>
      </c>
      <c r="J7" s="10">
        <f t="shared" si="1"/>
        <v>0.140569432523464</v>
      </c>
    </row>
    <row r="8" s="1" customFormat="1" ht="54" customHeight="1" spans="1:10">
      <c r="A8" s="6" t="s">
        <v>16</v>
      </c>
      <c r="B8" s="6">
        <v>74.8229</v>
      </c>
      <c r="C8" s="6">
        <v>74.8229</v>
      </c>
      <c r="D8" s="6">
        <v>2997349.4</v>
      </c>
      <c r="E8" s="8">
        <f>D8/D9</f>
        <v>0.345447423007521</v>
      </c>
      <c r="F8" s="11"/>
      <c r="G8" s="9"/>
      <c r="H8" s="10">
        <f>H9*E8</f>
        <v>0.525149172456033</v>
      </c>
      <c r="I8" s="10">
        <f t="shared" si="0"/>
        <v>0.525149172456033</v>
      </c>
      <c r="J8" s="10">
        <f t="shared" si="1"/>
        <v>0.525149172456033</v>
      </c>
    </row>
    <row r="9" s="1" customFormat="1" ht="54" customHeight="1" spans="1:10">
      <c r="A9" s="7" t="s">
        <v>10</v>
      </c>
      <c r="B9" s="7">
        <v>1267.3268</v>
      </c>
      <c r="C9" s="7">
        <v>990.9968</v>
      </c>
      <c r="D9" s="7">
        <f>D6+D8+D7</f>
        <v>8676716.63</v>
      </c>
      <c r="E9" s="12">
        <v>1</v>
      </c>
      <c r="F9" s="6">
        <v>276.33</v>
      </c>
      <c r="G9" s="9">
        <v>-314.541</v>
      </c>
      <c r="H9" s="10">
        <v>1.5202</v>
      </c>
      <c r="I9" s="10">
        <v>-313.0208</v>
      </c>
      <c r="J9" s="10">
        <f>J6+J8+J7</f>
        <v>-36.6908</v>
      </c>
    </row>
    <row r="10" s="1" customFormat="1" ht="33" customHeight="1" spans="1:10">
      <c r="A10" s="13" t="s">
        <v>17</v>
      </c>
      <c r="B10" s="13"/>
      <c r="C10" s="13"/>
      <c r="D10" s="13"/>
      <c r="E10" s="13"/>
      <c r="F10" s="13"/>
      <c r="G10" s="13"/>
      <c r="H10" s="13"/>
      <c r="I10" s="13"/>
      <c r="J10" s="13"/>
    </row>
  </sheetData>
  <mergeCells count="11">
    <mergeCell ref="A2:J2"/>
    <mergeCell ref="F3:J3"/>
    <mergeCell ref="G4:I4"/>
    <mergeCell ref="A10:J10"/>
    <mergeCell ref="A3:A5"/>
    <mergeCell ref="B3:B5"/>
    <mergeCell ref="C3:C5"/>
    <mergeCell ref="D3:D5"/>
    <mergeCell ref="E3:E5"/>
    <mergeCell ref="F4:F5"/>
    <mergeCell ref="J4:J5"/>
  </mergeCells>
  <pageMargins left="0.275" right="0.196527777777778" top="0.75" bottom="0.75" header="0.3" footer="0.3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2015-06-05T18:19:00Z</dcterms:created>
  <dcterms:modified xsi:type="dcterms:W3CDTF">2023-10-13T09:02:20Z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2052-11.8.2.8950</vt:lpwstr>
  </property>
</Properties>
</file>