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<sst xmlns="http://schemas.openxmlformats.org/spreadsheetml/2006/main" count="20" uniqueCount="19">
  <si>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附件3</t>
  </si>
  <si>
    <t>2017年中央财政城市燃油公交车成品油价格补助资金清算分配表</t>
  </si>
  <si>
    <t>县（市、区）</t>
  </si>
  <si>
    <t>当年度应
分配资金
（万元）</t>
  </si>
  <si>
    <t>当年度已
分配资金
（万元）</t>
  </si>
  <si>
    <t>2017年标台·公里数</t>
  </si>
  <si>
    <t>占比</t>
  </si>
  <si>
    <t>本次实际应拨付资金（万元）</t>
  </si>
  <si>
    <t>当年度未调整的分配
资金</t>
  </si>
  <si>
    <t>本次应分配的清算资金</t>
  </si>
  <si>
    <t>合计</t>
  </si>
  <si>
    <t>费改税+涨价80%部分</t>
  </si>
  <si>
    <t>涨价20%部分</t>
  </si>
  <si>
    <t>小计</t>
  </si>
  <si>
    <t>市城区</t>
  </si>
  <si>
    <t>深汕合作区</t>
  </si>
  <si>
    <t>红海湾经济
开发区</t>
  </si>
  <si>
    <t>备注：“本次实际应拨付资金”为“当年度未调整的分配资金”和“本次应分配的清算资金”的总和。</t>
  </si>
  <si>
    <t xml:space="preserve">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</si>
</sst>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3"/>
      <color theme="1"/>
      <name val="宋体"/>
      <charset val="134"/>
    </font>
    <font>
      <b/>
      <sz val="16"/>
      <color theme="1"/>
      <name val="仿宋"/>
      <charset val="134"/>
    </font>
    <font>
      <sz val="13"/>
      <color theme="1"/>
      <name val="仿宋_GB2312"/>
      <charset val="134"/>
    </font>
    <font>
      <sz val="13"/>
      <color theme="1"/>
      <name val="仿宋"/>
      <charset val="134"/>
    </font>
    <font>
      <sz val="13"/>
      <color rgb="FF000000"/>
      <name val="仿宋_GB2312"/>
      <charset val="134"/>
    </font>
    <font>
      <sz val="12"/>
      <color theme="1"/>
      <name val="仿宋_GB2312"/>
      <charset val="134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O7" sqref="O7"/>
    </sheetView>
  </sheetViews>
  <sheetFormatPr defaultColWidth="9" defaultRowHeight="14.25"/>
  <cols>
    <col min="1" max="1" width="15.375" style="1" customWidth="1"/>
    <col min="2" max="2" width="12.75" style="1" customWidth="1"/>
    <col min="3" max="3" width="11.375" style="1" customWidth="1"/>
    <col min="4" max="4" width="18.375" style="1" customWidth="1"/>
    <col min="5" max="5" width="10.5" style="1" customWidth="1"/>
    <col min="6" max="6" width="13.125" style="1" customWidth="1"/>
    <col min="7" max="7" width="12.875" style="1" customWidth="1"/>
    <col min="8" max="8" width="10.25" style="1" customWidth="1"/>
    <col min="9" max="9" width="10.875" style="1" customWidth="1"/>
    <col min="10" max="10" width="12.125" style="1" customWidth="1"/>
    <col min="11" max="11" width="9" style="1"/>
    <col min="12" max="12" width="12.625" style="1"/>
    <col min="13" max="16384" width="9" style="1"/>
  </cols>
  <sheetData>
    <row r="1" s="1" customFormat="1" ht="15" spans="1:1">
      <c r="A1" s="2" t="s">
        <v>0</v>
      </c>
    </row>
    <row r="2" s="1" customFormat="1" ht="5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42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/>
      <c r="H3" s="5"/>
      <c r="I3" s="5"/>
      <c r="J3" s="5"/>
    </row>
    <row r="4" s="1" customFormat="1" ht="39" customHeight="1" spans="1:10">
      <c r="A4" s="4"/>
      <c r="B4" s="4"/>
      <c r="C4" s="4"/>
      <c r="D4" s="4"/>
      <c r="E4" s="4"/>
      <c r="F4" s="4" t="s">
        <v>8</v>
      </c>
      <c r="G4" s="6" t="s">
        <v>9</v>
      </c>
      <c r="H4" s="6"/>
      <c r="I4" s="6"/>
      <c r="J4" s="4" t="s">
        <v>10</v>
      </c>
    </row>
    <row r="5" s="1" customFormat="1" ht="72" customHeight="1" spans="1:10">
      <c r="A5" s="4"/>
      <c r="B5" s="4"/>
      <c r="C5" s="4"/>
      <c r="D5" s="4"/>
      <c r="E5" s="4"/>
      <c r="F5" s="4"/>
      <c r="G5" s="4" t="s">
        <v>11</v>
      </c>
      <c r="H5" s="4" t="s">
        <v>12</v>
      </c>
      <c r="I5" s="4" t="s">
        <v>13</v>
      </c>
      <c r="J5" s="4"/>
    </row>
    <row r="6" s="1" customFormat="1" ht="54" customHeight="1" spans="1:10">
      <c r="A6" s="7" t="s">
        <v>14</v>
      </c>
      <c r="B6" s="6">
        <v>865.46</v>
      </c>
      <c r="C6" s="6">
        <v>902.16</v>
      </c>
      <c r="D6" s="6">
        <v>8843549.1</v>
      </c>
      <c r="E6" s="8">
        <f>D6/D9</f>
        <v>0.737026036488833</v>
      </c>
      <c r="F6" s="9">
        <v>-36.7</v>
      </c>
      <c r="G6" s="9">
        <v>567.59</v>
      </c>
      <c r="H6" s="10">
        <f>H9*E6</f>
        <v>-1.18661191874702</v>
      </c>
      <c r="I6" s="10">
        <f t="shared" ref="I6:I9" si="0">G6+H6</f>
        <v>566.403388081253</v>
      </c>
      <c r="J6" s="10">
        <f t="shared" ref="J6:J9" si="1">F6+I6</f>
        <v>529.703388081253</v>
      </c>
    </row>
    <row r="7" s="1" customFormat="1" ht="54" customHeight="1" spans="1:10">
      <c r="A7" s="11" t="s">
        <v>15</v>
      </c>
      <c r="B7" s="6">
        <v>217.6</v>
      </c>
      <c r="C7" s="6">
        <v>190.03</v>
      </c>
      <c r="D7" s="6">
        <v>2223893</v>
      </c>
      <c r="E7" s="8">
        <v>0.1854</v>
      </c>
      <c r="F7" s="10">
        <v>27.57</v>
      </c>
      <c r="G7" s="9">
        <f>G9*E7</f>
        <v>142.7817312</v>
      </c>
      <c r="H7" s="10">
        <f>H9*E7</f>
        <v>-0.298494</v>
      </c>
      <c r="I7" s="10">
        <f t="shared" si="0"/>
        <v>142.4832372</v>
      </c>
      <c r="J7" s="10">
        <f t="shared" si="1"/>
        <v>170.0532372</v>
      </c>
    </row>
    <row r="8" s="1" customFormat="1" ht="54" customHeight="1" spans="1:10">
      <c r="A8" s="11" t="s">
        <v>16</v>
      </c>
      <c r="B8" s="6">
        <v>91.24</v>
      </c>
      <c r="C8" s="6">
        <v>82.11</v>
      </c>
      <c r="D8" s="6">
        <v>931522.2</v>
      </c>
      <c r="E8" s="8">
        <f>D8/D9</f>
        <v>0.0776335504223477</v>
      </c>
      <c r="F8" s="10">
        <v>9.13</v>
      </c>
      <c r="G8" s="9">
        <v>59.76</v>
      </c>
      <c r="H8" s="10">
        <f>H9*E8</f>
        <v>-0.12499001617998</v>
      </c>
      <c r="I8" s="10">
        <f t="shared" si="0"/>
        <v>59.63500998382</v>
      </c>
      <c r="J8" s="10">
        <f t="shared" si="1"/>
        <v>68.76500998382</v>
      </c>
    </row>
    <row r="9" s="1" customFormat="1" ht="54" customHeight="1" spans="1:10">
      <c r="A9" s="7" t="s">
        <v>10</v>
      </c>
      <c r="B9" s="7">
        <v>1174.3</v>
      </c>
      <c r="C9" s="7">
        <v>1174.3</v>
      </c>
      <c r="D9" s="7">
        <v>11998964.3</v>
      </c>
      <c r="E9" s="12">
        <v>1</v>
      </c>
      <c r="F9" s="7">
        <v>0</v>
      </c>
      <c r="G9" s="9">
        <v>770.128</v>
      </c>
      <c r="H9" s="10">
        <v>-1.61</v>
      </c>
      <c r="I9" s="10">
        <f t="shared" si="0"/>
        <v>768.518</v>
      </c>
      <c r="J9" s="10">
        <f t="shared" si="1"/>
        <v>768.518</v>
      </c>
    </row>
    <row r="10" s="1" customFormat="1" ht="27" customHeight="1" spans="1:10">
      <c r="A10" s="13" t="s">
        <v>17</v>
      </c>
      <c r="B10" s="13"/>
      <c r="C10" s="13"/>
      <c r="D10" s="13"/>
      <c r="E10" s="13"/>
      <c r="F10" s="13"/>
      <c r="G10" s="13"/>
      <c r="H10" s="13"/>
      <c r="I10" s="13"/>
      <c r="J10" s="13"/>
    </row>
    <row r="14" s="1" customFormat="1" spans="3:3">
      <c r="C14" s="1" t="s">
        <v>18</v>
      </c>
    </row>
  </sheetData>
  <mergeCells count="11">
    <mergeCell ref="A2:J2"/>
    <mergeCell ref="F3:J3"/>
    <mergeCell ref="G4:I4"/>
    <mergeCell ref="A10:J10"/>
    <mergeCell ref="A3:A5"/>
    <mergeCell ref="B3:B5"/>
    <mergeCell ref="C3:C5"/>
    <mergeCell ref="D3:D5"/>
    <mergeCell ref="E3:E5"/>
    <mergeCell ref="F4:F5"/>
    <mergeCell ref="J4:J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2023-10-13T09:32:37Z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