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4" sheetId="1" r:id="rId1"/>
  </sheets>
  <definedNames>
    <definedName name="_xlnm.Print_Titles" localSheetId="0">'表4'!$3:$5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<sst xmlns="http://schemas.openxmlformats.org/spreadsheetml/2006/main" count="93" uniqueCount="89">
  <si>
    <t>附表4</t>
  </si>
  <si>
    <t>2023年汕尾市市级政府性基金预算调整情况表</t>
  </si>
  <si>
    <t>单位：万元</t>
  </si>
  <si>
    <r>
      <t>收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</si>
  <si>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</si>
  <si>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</si>
  <si>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年初
预算数</t>
  </si>
  <si>
    <t>调整
增加数</t>
  </si>
  <si>
    <t>调整后
预算数</t>
  </si>
  <si>
    <t>一、农网还贷资金收入</t>
  </si>
  <si>
    <t>一、科学技术支出</t>
  </si>
  <si>
    <t>二、港口建设费收入</t>
  </si>
  <si>
    <t xml:space="preserve">    核电站乏燃料处理处置基金支出</t>
  </si>
  <si>
    <t>三、散装水泥专项资金收入</t>
  </si>
  <si>
    <t>二、文化体育与传媒支出</t>
  </si>
  <si>
    <t>四、新型墙体材料专项基金收入</t>
  </si>
  <si>
    <t xml:space="preserve">    国家电影事业发展专项资金安排的支出</t>
  </si>
  <si>
    <t>五、旅游发展基金收入</t>
  </si>
  <si>
    <t>三、社会保障和就业支出</t>
  </si>
  <si>
    <t>六、城市公用事业附加收入</t>
  </si>
  <si>
    <t xml:space="preserve">    大中型水库移民后期扶持基金支出</t>
  </si>
  <si>
    <t>七、国有土地收益基金收入</t>
  </si>
  <si>
    <t xml:space="preserve">    小型水库移民扶助基金安排的支出</t>
  </si>
  <si>
    <t>八、农业土地开发资金收入</t>
  </si>
  <si>
    <t>四、节能环保支出</t>
  </si>
  <si>
    <t>九、国有土地使用权出让收入</t>
  </si>
  <si>
    <t xml:space="preserve">    可再生能源电价附加收入安排的支出</t>
  </si>
  <si>
    <t>十、大中型水库移民后期扶持基金收入</t>
  </si>
  <si>
    <t xml:space="preserve">    废弃电器电子产品处理基金支出</t>
  </si>
  <si>
    <t>十一、大中型水库库区基金收入</t>
  </si>
  <si>
    <t>五、城乡社区支出</t>
  </si>
  <si>
    <t>十二、彩票公益金收入</t>
  </si>
  <si>
    <t xml:space="preserve">    国有土地使用权出让收入安排的支出</t>
  </si>
  <si>
    <t>十三、城市基础设施配套费收入</t>
  </si>
  <si>
    <t xml:space="preserve">    土地储备专项债券收入安排的支出</t>
  </si>
  <si>
    <t>十四、小型水库移民扶助基金收入</t>
  </si>
  <si>
    <t xml:space="preserve">    城市基础设施配套费安排的支出</t>
  </si>
  <si>
    <t>十五、国有重大水利工程建设基金收入</t>
  </si>
  <si>
    <t xml:space="preserve">    城市基础设施配套费对应专项债务收入安排的支出</t>
  </si>
  <si>
    <t>十六、车辆通行费</t>
  </si>
  <si>
    <t xml:space="preserve">    污水处理费安排的支出</t>
  </si>
  <si>
    <t>十七、污水处理费收入</t>
  </si>
  <si>
    <t xml:space="preserve">    国有土地使用权出让收入对应专项债务收入安排的支出</t>
  </si>
  <si>
    <t>十八、其他政府性基金收入</t>
  </si>
  <si>
    <t xml:space="preserve">    农业土地开发资金安排的支出</t>
  </si>
  <si>
    <t>六、农林水支出</t>
  </si>
  <si>
    <t xml:space="preserve">    大中型水库库区基金安排的支出</t>
  </si>
  <si>
    <t xml:space="preserve">    国家重大水利工程建设基金安排的支出</t>
  </si>
  <si>
    <t xml:space="preserve">    国家重大水利工程建设基金对应专项债务收入安排的支出</t>
  </si>
  <si>
    <t>七、交通运输支出</t>
  </si>
  <si>
    <t xml:space="preserve">    车辆通行费安排的支出</t>
  </si>
  <si>
    <t xml:space="preserve">    政府收费公路专项债券收入安排的支出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</si>
  <si>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</si>
  <si>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</si>
  <si>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</si>
  <si>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八、资源勘探信息等支出</t>
  </si>
  <si>
    <t xml:space="preserve">    农网还贷资金支出</t>
  </si>
  <si>
    <t>九、金融支出</t>
  </si>
  <si>
    <t xml:space="preserve">    金融调控支出</t>
  </si>
  <si>
    <t>十、其他支出</t>
  </si>
  <si>
    <t xml:space="preserve">    其他政府性基金及对应专项债务收入安排的支出</t>
  </si>
  <si>
    <t xml:space="preserve">    彩票公益金安排的支出</t>
  </si>
  <si>
    <t>收入合计</t>
  </si>
  <si>
    <t xml:space="preserve">    彩票发行销售机构业务费安排的支出</t>
  </si>
  <si>
    <t>债务收入-新增债券转贷收入</t>
  </si>
  <si>
    <t>十一、债务付息支出</t>
  </si>
  <si>
    <t>债务收入-再融资债券转贷收入</t>
  </si>
  <si>
    <t>十二、债务发行费用支出</t>
  </si>
  <si>
    <t>转移性收入</t>
  </si>
  <si>
    <t>支出合计</t>
  </si>
  <si>
    <t xml:space="preserve">    政府性基金转移收入</t>
  </si>
  <si>
    <t>转移性支出</t>
  </si>
  <si>
    <t xml:space="preserve">    　政府性基金补助收入</t>
  </si>
  <si>
    <t xml:space="preserve">    政府性基金转移支付</t>
  </si>
  <si>
    <r>
      <t xml:space="preserve">    　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政府性基金转移支付收入</t>
    </r>
  </si>
  <si>
    <t xml:space="preserve">      政府性基金补助支出</t>
  </si>
  <si>
    <r>
      <t xml:space="preserve">    　  </t>
    </r>
    <r>
      <rPr>
        <sz val="12"/>
        <rFont val="宋体"/>
        <family val="0"/>
      </rPr>
      <t>抗疫特别国债转移支付收入</t>
    </r>
  </si>
  <si>
    <t xml:space="preserve">      上解支出</t>
  </si>
  <si>
    <t xml:space="preserve">    　政府性基金上解收入</t>
  </si>
  <si>
    <t xml:space="preserve">    调出资金</t>
  </si>
  <si>
    <t xml:space="preserve">    地震灾后恢复重建补助收入</t>
  </si>
  <si>
    <t xml:space="preserve">    地方政府专项债券还本支出</t>
  </si>
  <si>
    <t xml:space="preserve">    上年结转收入</t>
  </si>
  <si>
    <t xml:space="preserve">    年终结转</t>
  </si>
  <si>
    <t xml:space="preserve">    调入资金</t>
  </si>
  <si>
    <t>收入总计</t>
  </si>
  <si>
    <t>支出总计</t>
  </si>
  <si>
    <t>说明：</t>
  </si>
  <si>
    <t>1、政府性基金总收入年初预算数为 907381万元，调整预算数为987362万元，比年初预算数增加79981万元（增加专项债券收入95000万元、减少上年结余结转收入差额部分15019万元）。
2、政府性基金总支出年初预算数为 907381万元，调整预算数为987362万元，比年初预算数增加79981万元（增加安排汕尾高新区红草园区配套基础设施文体中心等18个专项债券项目支出95000万元和减少上年结转差额相对应的支出15019万元）。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</si>
</sst>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[Red]0"/>
  </numFmts>
  <fonts count="3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黑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4"/>
      <name val="宋体"/>
      <family val="0"/>
    </font>
    <font>
      <b/>
      <sz val="14"/>
      <name val="黑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0" fillId="4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3" fontId="0" fillId="4" borderId="14" xfId="0" applyNumberFormat="1" applyFont="1" applyFill="1" applyBorder="1" applyAlignment="1" applyProtection="1">
      <alignment vertical="center"/>
      <protection locked="0"/>
    </xf>
    <xf numFmtId="3" fontId="5" fillId="4" borderId="14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>
      <alignment vertical="center"/>
    </xf>
    <xf numFmtId="3" fontId="0" fillId="4" borderId="14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176" fontId="0" fillId="4" borderId="14" xfId="0" applyNumberFormat="1" applyFont="1" applyFill="1" applyBorder="1" applyAlignment="1" applyProtection="1">
      <alignment vertical="center"/>
      <protection locked="0"/>
    </xf>
    <xf numFmtId="177" fontId="0" fillId="4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Border="1" applyAlignment="1">
      <alignment vertical="center"/>
    </xf>
    <xf numFmtId="0" fontId="0" fillId="4" borderId="14" xfId="0" applyNumberFormat="1" applyFont="1" applyFill="1" applyBorder="1" applyAlignment="1" applyProtection="1">
      <alignment vertical="center"/>
      <protection locked="0"/>
    </xf>
    <xf numFmtId="3" fontId="0" fillId="4" borderId="14" xfId="0" applyNumberForma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>
      <alignment vertical="center"/>
    </xf>
    <xf numFmtId="178" fontId="0" fillId="4" borderId="14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Border="1" applyAlignment="1">
      <alignment vertical="center"/>
    </xf>
    <xf numFmtId="3" fontId="0" fillId="4" borderId="14" xfId="0" applyNumberFormat="1" applyFont="1" applyFill="1" applyBorder="1" applyAlignment="1" applyProtection="1">
      <alignment vertical="center" wrapText="1"/>
      <protection/>
    </xf>
    <xf numFmtId="0" fontId="0" fillId="4" borderId="14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 wrapText="1"/>
    </xf>
    <xf numFmtId="3" fontId="5" fillId="4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center" vertical="center"/>
    </xf>
    <xf numFmtId="0" fontId="0" fillId="4" borderId="14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showZeros="0" tabSelected="1" zoomScale="130" zoomScaleNormal="130" workbookViewId="0" topLeftCell="A36">
      <selection activeCell="I42" sqref="I42"/>
    </sheetView>
  </sheetViews>
  <sheetFormatPr defaultColWidth="9.00390625" defaultRowHeight="14.25"/>
  <cols>
    <col min="1" max="1" width="35.625" style="1" customWidth="1"/>
    <col min="2" max="2" width="10.375" style="1" customWidth="1"/>
    <col min="3" max="3" width="8.625" style="1" customWidth="1"/>
    <col min="4" max="4" width="9.875" style="1" customWidth="1"/>
    <col min="5" max="5" width="43.375" style="1" customWidth="1"/>
    <col min="6" max="6" width="11.00390625" style="1" customWidth="1"/>
    <col min="7" max="7" width="10.25390625" style="1" customWidth="1"/>
    <col min="8" max="8" width="8.25390625" style="1" customWidth="1"/>
    <col min="9" max="9" width="13.50390625" style="1" customWidth="1"/>
    <col min="10" max="16384" width="9.00390625" style="1" customWidth="1"/>
  </cols>
  <sheetData>
    <row r="1" ht="18.75" customHeight="1">
      <c r="A1" s="2" t="s">
        <v>0</v>
      </c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1.75" customHeight="1">
      <c r="A3" s="4"/>
      <c r="B3" s="4"/>
      <c r="C3" s="4"/>
      <c r="H3" s="5" t="s">
        <v>2</v>
      </c>
    </row>
    <row r="4" spans="1:8" ht="19.5" customHeight="1">
      <c r="A4" s="6" t="s">
        <v>3</v>
      </c>
      <c r="B4" s="7"/>
      <c r="C4" s="7"/>
      <c r="D4" s="7"/>
      <c r="E4" s="6" t="s">
        <v>4</v>
      </c>
      <c r="F4" s="7"/>
      <c r="G4" s="7"/>
      <c r="H4" s="8"/>
    </row>
    <row r="5" spans="1:8" ht="36" customHeight="1">
      <c r="A5" s="9" t="s">
        <v>5</v>
      </c>
      <c r="B5" s="9" t="s">
        <v>6</v>
      </c>
      <c r="C5" s="9" t="s">
        <v>7</v>
      </c>
      <c r="D5" s="9" t="s">
        <v>8</v>
      </c>
      <c r="E5" s="10" t="s">
        <v>5</v>
      </c>
      <c r="F5" s="9" t="s">
        <v>6</v>
      </c>
      <c r="G5" s="9" t="s">
        <v>7</v>
      </c>
      <c r="H5" s="9" t="s">
        <v>8</v>
      </c>
    </row>
    <row r="6" spans="1:8" ht="19.5" customHeight="1">
      <c r="A6" s="11" t="s">
        <v>9</v>
      </c>
      <c r="B6" s="12"/>
      <c r="C6" s="13"/>
      <c r="D6" s="12">
        <f>SUM(B6:C6)</f>
        <v>0</v>
      </c>
      <c r="E6" s="14" t="s">
        <v>10</v>
      </c>
      <c r="F6" s="15"/>
      <c r="G6" s="15"/>
      <c r="H6" s="15">
        <f>SUM(F6:G6)</f>
        <v>0</v>
      </c>
    </row>
    <row r="7" spans="1:8" ht="19.5" customHeight="1">
      <c r="A7" s="11" t="s">
        <v>11</v>
      </c>
      <c r="B7" s="13"/>
      <c r="C7" s="13"/>
      <c r="D7" s="12">
        <f aca="true" t="shared" si="0" ref="D7:D24">SUM(B7:C7)</f>
        <v>0</v>
      </c>
      <c r="E7" s="16" t="s">
        <v>12</v>
      </c>
      <c r="F7" s="12"/>
      <c r="G7" s="17"/>
      <c r="H7" s="15">
        <f aca="true" t="shared" si="1" ref="H7:H48">SUM(F7:G7)</f>
        <v>0</v>
      </c>
    </row>
    <row r="8" spans="1:8" ht="19.5" customHeight="1">
      <c r="A8" s="11" t="s">
        <v>13</v>
      </c>
      <c r="B8" s="13"/>
      <c r="C8" s="13"/>
      <c r="D8" s="12">
        <f t="shared" si="0"/>
        <v>0</v>
      </c>
      <c r="E8" s="14" t="s">
        <v>14</v>
      </c>
      <c r="F8" s="15">
        <v>4</v>
      </c>
      <c r="G8" s="15"/>
      <c r="H8" s="15">
        <f t="shared" si="1"/>
        <v>4</v>
      </c>
    </row>
    <row r="9" spans="1:8" ht="19.5" customHeight="1">
      <c r="A9" s="11" t="s">
        <v>15</v>
      </c>
      <c r="B9" s="13"/>
      <c r="C9" s="13"/>
      <c r="D9" s="12">
        <f t="shared" si="0"/>
        <v>0</v>
      </c>
      <c r="E9" s="16" t="s">
        <v>16</v>
      </c>
      <c r="F9" s="12">
        <v>4</v>
      </c>
      <c r="G9" s="13"/>
      <c r="H9" s="12">
        <f t="shared" si="1"/>
        <v>4</v>
      </c>
    </row>
    <row r="10" spans="1:8" ht="19.5" customHeight="1">
      <c r="A10" s="11" t="s">
        <v>17</v>
      </c>
      <c r="B10" s="13"/>
      <c r="C10" s="13"/>
      <c r="D10" s="12">
        <f t="shared" si="0"/>
        <v>0</v>
      </c>
      <c r="E10" s="14" t="s">
        <v>18</v>
      </c>
      <c r="F10" s="15">
        <v>4779</v>
      </c>
      <c r="G10" s="13"/>
      <c r="H10" s="15">
        <f t="shared" si="1"/>
        <v>4779</v>
      </c>
    </row>
    <row r="11" spans="1:8" ht="19.5" customHeight="1">
      <c r="A11" s="11" t="s">
        <v>19</v>
      </c>
      <c r="B11" s="13"/>
      <c r="C11" s="13"/>
      <c r="D11" s="12">
        <f t="shared" si="0"/>
        <v>0</v>
      </c>
      <c r="E11" s="16" t="s">
        <v>20</v>
      </c>
      <c r="F11" s="12">
        <v>4779</v>
      </c>
      <c r="G11" s="12"/>
      <c r="H11" s="12">
        <f t="shared" si="1"/>
        <v>4779</v>
      </c>
    </row>
    <row r="12" spans="1:8" ht="19.5" customHeight="1">
      <c r="A12" s="11" t="s">
        <v>21</v>
      </c>
      <c r="B12" s="18">
        <v>1820</v>
      </c>
      <c r="C12" s="18"/>
      <c r="D12" s="12">
        <f t="shared" si="0"/>
        <v>1820</v>
      </c>
      <c r="E12" s="16" t="s">
        <v>22</v>
      </c>
      <c r="F12" s="12"/>
      <c r="G12" s="13"/>
      <c r="H12" s="15">
        <f t="shared" si="1"/>
        <v>0</v>
      </c>
    </row>
    <row r="13" spans="1:8" ht="19.5" customHeight="1">
      <c r="A13" s="11" t="s">
        <v>23</v>
      </c>
      <c r="B13" s="19">
        <v>924</v>
      </c>
      <c r="C13" s="13"/>
      <c r="D13" s="12">
        <f t="shared" si="0"/>
        <v>924</v>
      </c>
      <c r="E13" s="14" t="s">
        <v>24</v>
      </c>
      <c r="F13" s="12"/>
      <c r="G13" s="20"/>
      <c r="H13" s="15">
        <f t="shared" si="1"/>
        <v>0</v>
      </c>
    </row>
    <row r="14" spans="1:8" ht="19.5" customHeight="1">
      <c r="A14" s="11" t="s">
        <v>25</v>
      </c>
      <c r="B14" s="19">
        <v>446462</v>
      </c>
      <c r="C14" s="21"/>
      <c r="D14" s="12">
        <f t="shared" si="0"/>
        <v>446462</v>
      </c>
      <c r="E14" s="11" t="s">
        <v>26</v>
      </c>
      <c r="F14" s="12"/>
      <c r="G14" s="20"/>
      <c r="H14" s="15"/>
    </row>
    <row r="15" spans="1:8" ht="19.5" customHeight="1">
      <c r="A15" s="11" t="s">
        <v>27</v>
      </c>
      <c r="B15" s="19"/>
      <c r="C15" s="13"/>
      <c r="D15" s="12">
        <f t="shared" si="0"/>
        <v>0</v>
      </c>
      <c r="E15" s="11" t="s">
        <v>28</v>
      </c>
      <c r="F15" s="12"/>
      <c r="G15" s="13"/>
      <c r="H15" s="15">
        <f t="shared" si="1"/>
        <v>0</v>
      </c>
    </row>
    <row r="16" spans="1:8" ht="19.5" customHeight="1">
      <c r="A16" s="11" t="s">
        <v>29</v>
      </c>
      <c r="B16" s="19"/>
      <c r="C16" s="13"/>
      <c r="D16" s="12">
        <f t="shared" si="0"/>
        <v>0</v>
      </c>
      <c r="E16" s="14" t="s">
        <v>30</v>
      </c>
      <c r="F16" s="15">
        <f>F17+F21+F23+F18</f>
        <v>229792</v>
      </c>
      <c r="G16" s="15"/>
      <c r="H16" s="15">
        <f>SUM(H17:H23)</f>
        <v>213793</v>
      </c>
    </row>
    <row r="17" spans="1:8" ht="19.5" customHeight="1">
      <c r="A17" s="11" t="s">
        <v>31</v>
      </c>
      <c r="B17" s="19">
        <v>2900</v>
      </c>
      <c r="C17" s="13"/>
      <c r="D17" s="12">
        <f t="shared" si="0"/>
        <v>2900</v>
      </c>
      <c r="E17" s="22" t="s">
        <v>32</v>
      </c>
      <c r="F17" s="23">
        <v>90103</v>
      </c>
      <c r="G17" s="23">
        <v>1</v>
      </c>
      <c r="H17" s="12">
        <f t="shared" si="1"/>
        <v>90104</v>
      </c>
    </row>
    <row r="18" spans="1:8" ht="19.5" customHeight="1">
      <c r="A18" s="11" t="s">
        <v>33</v>
      </c>
      <c r="B18" s="19">
        <v>10000</v>
      </c>
      <c r="C18" s="24"/>
      <c r="D18" s="12">
        <f t="shared" si="0"/>
        <v>10000</v>
      </c>
      <c r="E18" s="22" t="s">
        <v>34</v>
      </c>
      <c r="F18" s="23">
        <v>132580</v>
      </c>
      <c r="G18" s="25">
        <v>-16000</v>
      </c>
      <c r="H18" s="12">
        <f t="shared" si="1"/>
        <v>116580</v>
      </c>
    </row>
    <row r="19" spans="1:8" ht="19.5" customHeight="1">
      <c r="A19" s="11" t="s">
        <v>35</v>
      </c>
      <c r="B19" s="19"/>
      <c r="C19" s="13"/>
      <c r="D19" s="12">
        <f t="shared" si="0"/>
        <v>0</v>
      </c>
      <c r="E19" s="11" t="s">
        <v>36</v>
      </c>
      <c r="F19" s="23"/>
      <c r="G19" s="25"/>
      <c r="H19" s="12">
        <f t="shared" si="1"/>
        <v>0</v>
      </c>
    </row>
    <row r="20" spans="1:8" ht="34.5" customHeight="1">
      <c r="A20" s="11" t="s">
        <v>37</v>
      </c>
      <c r="B20" s="19"/>
      <c r="C20" s="13"/>
      <c r="D20" s="12">
        <f t="shared" si="0"/>
        <v>0</v>
      </c>
      <c r="E20" s="26" t="s">
        <v>38</v>
      </c>
      <c r="F20" s="23"/>
      <c r="G20" s="25"/>
      <c r="H20" s="12">
        <f t="shared" si="1"/>
        <v>0</v>
      </c>
    </row>
    <row r="21" spans="1:8" ht="19.5" customHeight="1">
      <c r="A21" s="11" t="s">
        <v>39</v>
      </c>
      <c r="B21" s="19"/>
      <c r="C21" s="13"/>
      <c r="D21" s="12">
        <f t="shared" si="0"/>
        <v>0</v>
      </c>
      <c r="E21" s="11" t="s">
        <v>40</v>
      </c>
      <c r="F21" s="23">
        <v>7048</v>
      </c>
      <c r="G21" s="25"/>
      <c r="H21" s="12">
        <f t="shared" si="1"/>
        <v>7048</v>
      </c>
    </row>
    <row r="22" spans="1:8" ht="34.5" customHeight="1">
      <c r="A22" s="11" t="s">
        <v>41</v>
      </c>
      <c r="B22" s="19">
        <v>7000</v>
      </c>
      <c r="C22" s="13"/>
      <c r="D22" s="12">
        <f t="shared" si="0"/>
        <v>7000</v>
      </c>
      <c r="E22" s="26" t="s">
        <v>42</v>
      </c>
      <c r="F22" s="23"/>
      <c r="G22" s="25"/>
      <c r="H22" s="12"/>
    </row>
    <row r="23" spans="1:8" ht="19.5" customHeight="1">
      <c r="A23" s="11" t="s">
        <v>43</v>
      </c>
      <c r="B23" s="13"/>
      <c r="C23" s="13"/>
      <c r="D23" s="12"/>
      <c r="E23" s="22" t="s">
        <v>44</v>
      </c>
      <c r="F23" s="23">
        <v>61</v>
      </c>
      <c r="G23" s="25"/>
      <c r="H23" s="12">
        <f t="shared" si="1"/>
        <v>61</v>
      </c>
    </row>
    <row r="24" spans="1:8" ht="19.5" customHeight="1">
      <c r="A24" s="11"/>
      <c r="B24" s="13"/>
      <c r="C24" s="13"/>
      <c r="D24" s="12">
        <f t="shared" si="0"/>
        <v>0</v>
      </c>
      <c r="E24" s="14" t="s">
        <v>45</v>
      </c>
      <c r="F24" s="15"/>
      <c r="G24" s="15"/>
      <c r="H24" s="15">
        <f t="shared" si="1"/>
        <v>0</v>
      </c>
    </row>
    <row r="25" spans="1:8" ht="19.5" customHeight="1">
      <c r="A25" s="11"/>
      <c r="B25" s="12"/>
      <c r="C25" s="13"/>
      <c r="D25" s="12"/>
      <c r="E25" s="27" t="s">
        <v>46</v>
      </c>
      <c r="F25" s="12"/>
      <c r="G25" s="20"/>
      <c r="H25" s="15">
        <f t="shared" si="1"/>
        <v>0</v>
      </c>
    </row>
    <row r="26" spans="1:8" ht="19.5" customHeight="1">
      <c r="A26" s="11"/>
      <c r="B26" s="12"/>
      <c r="C26" s="18"/>
      <c r="D26" s="12"/>
      <c r="E26" s="27" t="s">
        <v>47</v>
      </c>
      <c r="F26" s="12"/>
      <c r="G26" s="13"/>
      <c r="H26" s="15">
        <f t="shared" si="1"/>
        <v>0</v>
      </c>
    </row>
    <row r="27" spans="1:8" ht="34.5" customHeight="1">
      <c r="A27" s="11"/>
      <c r="B27" s="12"/>
      <c r="C27" s="13"/>
      <c r="D27" s="12"/>
      <c r="E27" s="28" t="s">
        <v>48</v>
      </c>
      <c r="F27" s="12"/>
      <c r="G27" s="13"/>
      <c r="H27" s="15">
        <f t="shared" si="1"/>
        <v>0</v>
      </c>
    </row>
    <row r="28" spans="1:8" ht="19.5" customHeight="1">
      <c r="A28" s="11"/>
      <c r="B28" s="12"/>
      <c r="C28" s="13"/>
      <c r="D28" s="12"/>
      <c r="E28" s="29" t="s">
        <v>49</v>
      </c>
      <c r="F28" s="15"/>
      <c r="G28" s="15"/>
      <c r="H28" s="15">
        <f t="shared" si="1"/>
        <v>0</v>
      </c>
    </row>
    <row r="29" spans="1:8" ht="19.5" customHeight="1">
      <c r="A29" s="11"/>
      <c r="B29" s="12"/>
      <c r="C29" s="24"/>
      <c r="D29" s="12"/>
      <c r="E29" s="27" t="s">
        <v>50</v>
      </c>
      <c r="F29" s="12"/>
      <c r="G29" s="13"/>
      <c r="H29" s="15">
        <f t="shared" si="1"/>
        <v>0</v>
      </c>
    </row>
    <row r="30" spans="1:8" ht="19.5" customHeight="1">
      <c r="A30" s="11"/>
      <c r="B30" s="12"/>
      <c r="C30" s="13"/>
      <c r="D30" s="12"/>
      <c r="E30" s="27" t="s">
        <v>51</v>
      </c>
      <c r="F30" s="12"/>
      <c r="G30" s="13"/>
      <c r="H30" s="12">
        <f t="shared" si="1"/>
        <v>0</v>
      </c>
    </row>
    <row r="31" spans="1:8" ht="19.5" customHeight="1">
      <c r="A31" s="11"/>
      <c r="B31" s="12"/>
      <c r="C31" s="13"/>
      <c r="D31" s="12"/>
      <c r="E31" s="27" t="s">
        <v>52</v>
      </c>
      <c r="F31" s="12"/>
      <c r="G31" s="13"/>
      <c r="H31" s="12">
        <f t="shared" si="1"/>
        <v>0</v>
      </c>
    </row>
    <row r="32" spans="1:8" ht="19.5" customHeight="1">
      <c r="A32" s="11"/>
      <c r="B32" s="12"/>
      <c r="C32" s="13"/>
      <c r="D32" s="12"/>
      <c r="E32" s="27" t="s">
        <v>53</v>
      </c>
      <c r="F32" s="12"/>
      <c r="G32" s="13"/>
      <c r="H32" s="12"/>
    </row>
    <row r="33" spans="1:8" ht="19.5" customHeight="1">
      <c r="A33" s="11"/>
      <c r="B33" s="12"/>
      <c r="C33" s="13"/>
      <c r="D33" s="12">
        <f>SUM(B33:C33)</f>
        <v>0</v>
      </c>
      <c r="E33" s="27" t="s">
        <v>54</v>
      </c>
      <c r="F33" s="12"/>
      <c r="G33" s="13"/>
      <c r="H33" s="15"/>
    </row>
    <row r="34" spans="1:8" ht="19.5" customHeight="1">
      <c r="A34" s="11"/>
      <c r="B34" s="12"/>
      <c r="C34" s="13"/>
      <c r="D34" s="12">
        <f>SUM(B34:C34)</f>
        <v>0</v>
      </c>
      <c r="E34" s="29" t="s">
        <v>55</v>
      </c>
      <c r="F34" s="15"/>
      <c r="G34" s="15"/>
      <c r="H34" s="15">
        <f t="shared" si="1"/>
        <v>0</v>
      </c>
    </row>
    <row r="35" spans="1:8" ht="19.5" customHeight="1">
      <c r="A35" s="11"/>
      <c r="B35" s="12"/>
      <c r="C35" s="13"/>
      <c r="D35" s="12"/>
      <c r="E35" s="27" t="s">
        <v>56</v>
      </c>
      <c r="F35" s="12"/>
      <c r="G35" s="13"/>
      <c r="H35" s="15">
        <f t="shared" si="1"/>
        <v>0</v>
      </c>
    </row>
    <row r="36" spans="1:8" ht="19.5" customHeight="1">
      <c r="A36" s="11"/>
      <c r="B36" s="12"/>
      <c r="C36" s="13"/>
      <c r="D36" s="12"/>
      <c r="E36" s="29" t="s">
        <v>57</v>
      </c>
      <c r="F36" s="15"/>
      <c r="G36" s="15"/>
      <c r="H36" s="15">
        <f t="shared" si="1"/>
        <v>0</v>
      </c>
    </row>
    <row r="37" spans="1:8" ht="19.5" customHeight="1">
      <c r="A37" s="11"/>
      <c r="B37" s="12"/>
      <c r="C37" s="13"/>
      <c r="D37" s="12"/>
      <c r="E37" s="27" t="s">
        <v>58</v>
      </c>
      <c r="F37" s="12"/>
      <c r="G37" s="30"/>
      <c r="H37" s="15">
        <f t="shared" si="1"/>
        <v>0</v>
      </c>
    </row>
    <row r="38" spans="1:8" ht="19.5" customHeight="1">
      <c r="A38" s="13"/>
      <c r="B38" s="12"/>
      <c r="C38" s="13"/>
      <c r="D38" s="12"/>
      <c r="E38" s="29" t="s">
        <v>59</v>
      </c>
      <c r="F38" s="15">
        <f>SUM(F39:F41)</f>
        <v>5601</v>
      </c>
      <c r="G38" s="15">
        <f>SUM(G39:G41)</f>
        <v>95980</v>
      </c>
      <c r="H38" s="15">
        <f>SUM(H39:H41)</f>
        <v>101581</v>
      </c>
    </row>
    <row r="39" spans="1:8" ht="34.5" customHeight="1">
      <c r="A39" s="13"/>
      <c r="B39" s="12"/>
      <c r="C39" s="13"/>
      <c r="D39" s="12"/>
      <c r="E39" s="28" t="s">
        <v>60</v>
      </c>
      <c r="F39" s="12"/>
      <c r="G39" s="30">
        <v>95000</v>
      </c>
      <c r="H39" s="12">
        <f aca="true" t="shared" si="2" ref="H39:H41">SUM(F39:G39)</f>
        <v>95000</v>
      </c>
    </row>
    <row r="40" spans="1:8" ht="19.5" customHeight="1">
      <c r="A40" s="13"/>
      <c r="B40" s="13"/>
      <c r="C40" s="13"/>
      <c r="D40" s="12"/>
      <c r="E40" s="27" t="s">
        <v>61</v>
      </c>
      <c r="F40" s="12">
        <v>4194</v>
      </c>
      <c r="G40" s="12">
        <f>652+50</f>
        <v>702</v>
      </c>
      <c r="H40" s="12">
        <f t="shared" si="2"/>
        <v>4896</v>
      </c>
    </row>
    <row r="41" spans="1:8" ht="19.5" customHeight="1">
      <c r="A41" s="31" t="s">
        <v>62</v>
      </c>
      <c r="B41" s="15">
        <f>SUM(B3:B33)</f>
        <v>469106</v>
      </c>
      <c r="C41" s="15">
        <f>SUM(C3:C33)</f>
        <v>0</v>
      </c>
      <c r="D41" s="15">
        <f>SUM(D3:D33)</f>
        <v>469106</v>
      </c>
      <c r="E41" s="20" t="s">
        <v>63</v>
      </c>
      <c r="F41" s="12">
        <v>1407</v>
      </c>
      <c r="G41" s="12">
        <v>278</v>
      </c>
      <c r="H41" s="12">
        <f t="shared" si="2"/>
        <v>1685</v>
      </c>
    </row>
    <row r="42" spans="1:8" ht="19.5" customHeight="1">
      <c r="A42" s="15" t="s">
        <v>64</v>
      </c>
      <c r="B42" s="15"/>
      <c r="C42" s="15">
        <v>95000</v>
      </c>
      <c r="D42" s="15">
        <f aca="true" t="shared" si="3" ref="D42:D51">SUM(B42:C42)</f>
        <v>95000</v>
      </c>
      <c r="E42" s="29" t="s">
        <v>65</v>
      </c>
      <c r="F42" s="15">
        <v>49000</v>
      </c>
      <c r="G42" s="12"/>
      <c r="H42" s="15">
        <v>49000</v>
      </c>
    </row>
    <row r="43" spans="1:8" ht="19.5" customHeight="1">
      <c r="A43" s="15" t="s">
        <v>66</v>
      </c>
      <c r="B43" s="15">
        <v>298000</v>
      </c>
      <c r="C43" s="15"/>
      <c r="D43" s="15">
        <f t="shared" si="3"/>
        <v>298000</v>
      </c>
      <c r="E43" s="29" t="s">
        <v>67</v>
      </c>
      <c r="F43" s="15">
        <v>300</v>
      </c>
      <c r="G43" s="12"/>
      <c r="H43" s="15">
        <v>300</v>
      </c>
    </row>
    <row r="44" spans="1:8" ht="19.5" customHeight="1">
      <c r="A44" s="15" t="s">
        <v>68</v>
      </c>
      <c r="B44" s="15">
        <f>SUM(B45,B51:B52)</f>
        <v>140275</v>
      </c>
      <c r="C44" s="15">
        <v>-15019</v>
      </c>
      <c r="D44" s="15">
        <f t="shared" si="3"/>
        <v>125256</v>
      </c>
      <c r="E44" s="31" t="s">
        <v>69</v>
      </c>
      <c r="F44" s="15">
        <f>F16+F38+F42+H43+F8+F10</f>
        <v>289476</v>
      </c>
      <c r="G44" s="15">
        <f>G38+G18+G17</f>
        <v>79981</v>
      </c>
      <c r="H44" s="15">
        <f>F44+G44</f>
        <v>369457</v>
      </c>
    </row>
    <row r="45" spans="1:8" ht="19.5" customHeight="1">
      <c r="A45" s="32" t="s">
        <v>70</v>
      </c>
      <c r="B45" s="32">
        <v>6657</v>
      </c>
      <c r="C45" s="32"/>
      <c r="D45" s="12">
        <f t="shared" si="3"/>
        <v>6657</v>
      </c>
      <c r="E45" s="15" t="s">
        <v>71</v>
      </c>
      <c r="F45" s="15">
        <f>F46+H49+F50+F51</f>
        <v>617905</v>
      </c>
      <c r="G45" s="15"/>
      <c r="H45" s="15">
        <f>SUM(F45:G45)</f>
        <v>617905</v>
      </c>
    </row>
    <row r="46" spans="1:8" ht="19.5" customHeight="1">
      <c r="A46" s="32" t="s">
        <v>72</v>
      </c>
      <c r="B46" s="32">
        <v>6657</v>
      </c>
      <c r="C46" s="32"/>
      <c r="D46" s="12">
        <f t="shared" si="3"/>
        <v>6657</v>
      </c>
      <c r="E46" s="32" t="s">
        <v>73</v>
      </c>
      <c r="F46" s="33">
        <v>60000</v>
      </c>
      <c r="G46" s="32"/>
      <c r="H46" s="33">
        <v>60000</v>
      </c>
    </row>
    <row r="47" spans="1:8" ht="19.5" customHeight="1">
      <c r="A47" s="34" t="s">
        <v>74</v>
      </c>
      <c r="B47" s="32">
        <v>6657</v>
      </c>
      <c r="C47" s="32"/>
      <c r="D47" s="12">
        <f t="shared" si="3"/>
        <v>6657</v>
      </c>
      <c r="E47" s="34" t="s">
        <v>75</v>
      </c>
      <c r="F47" s="32">
        <v>40000</v>
      </c>
      <c r="G47" s="32"/>
      <c r="H47" s="32">
        <v>40000</v>
      </c>
    </row>
    <row r="48" spans="1:8" ht="19.5" customHeight="1">
      <c r="A48" s="34" t="s">
        <v>76</v>
      </c>
      <c r="B48" s="32"/>
      <c r="C48" s="32"/>
      <c r="D48" s="12">
        <f t="shared" si="3"/>
        <v>0</v>
      </c>
      <c r="E48" s="32" t="s">
        <v>77</v>
      </c>
      <c r="F48" s="32">
        <v>20000</v>
      </c>
      <c r="G48" s="32"/>
      <c r="H48" s="32">
        <v>20000</v>
      </c>
    </row>
    <row r="49" spans="1:8" ht="19.5" customHeight="1">
      <c r="A49" s="32" t="s">
        <v>78</v>
      </c>
      <c r="B49" s="32"/>
      <c r="C49" s="32"/>
      <c r="D49" s="12">
        <f t="shared" si="3"/>
        <v>0</v>
      </c>
      <c r="E49" s="32" t="s">
        <v>79</v>
      </c>
      <c r="F49" s="33">
        <v>255170</v>
      </c>
      <c r="G49" s="32"/>
      <c r="H49" s="33">
        <v>255170</v>
      </c>
    </row>
    <row r="50" spans="1:8" ht="19.5" customHeight="1">
      <c r="A50" s="32" t="s">
        <v>80</v>
      </c>
      <c r="B50" s="32"/>
      <c r="C50" s="32"/>
      <c r="D50" s="12">
        <f t="shared" si="3"/>
        <v>0</v>
      </c>
      <c r="E50" s="32" t="s">
        <v>81</v>
      </c>
      <c r="F50" s="33">
        <v>298000</v>
      </c>
      <c r="G50" s="33"/>
      <c r="H50" s="33">
        <f>SUM(F50:G50)</f>
        <v>298000</v>
      </c>
    </row>
    <row r="51" spans="1:8" ht="19.5" customHeight="1">
      <c r="A51" s="32" t="s">
        <v>82</v>
      </c>
      <c r="B51" s="32">
        <v>133618</v>
      </c>
      <c r="C51" s="12">
        <v>-15019</v>
      </c>
      <c r="D51" s="12">
        <f t="shared" si="3"/>
        <v>118599</v>
      </c>
      <c r="E51" s="32" t="s">
        <v>83</v>
      </c>
      <c r="F51" s="33">
        <v>4735</v>
      </c>
      <c r="G51" s="15"/>
      <c r="H51" s="33">
        <f>SUM(F51:G51)</f>
        <v>4735</v>
      </c>
    </row>
    <row r="52" spans="1:14" ht="19.5" customHeight="1">
      <c r="A52" s="32" t="s">
        <v>84</v>
      </c>
      <c r="B52" s="32"/>
      <c r="C52" s="32"/>
      <c r="D52" s="12"/>
      <c r="E52" s="32"/>
      <c r="F52" s="33"/>
      <c r="G52" s="33"/>
      <c r="H52" s="33"/>
      <c r="N52" s="42"/>
    </row>
    <row r="53" spans="1:8" ht="19.5" customHeight="1">
      <c r="A53" s="32"/>
      <c r="B53" s="32"/>
      <c r="C53" s="32"/>
      <c r="D53" s="12"/>
      <c r="E53" s="32"/>
      <c r="F53" s="33"/>
      <c r="G53" s="15"/>
      <c r="H53" s="33"/>
    </row>
    <row r="54" spans="1:8" ht="19.5" customHeight="1">
      <c r="A54" s="12"/>
      <c r="B54" s="12"/>
      <c r="C54" s="12"/>
      <c r="D54" s="12"/>
      <c r="E54" s="12"/>
      <c r="F54" s="12"/>
      <c r="G54" s="12"/>
      <c r="H54" s="12"/>
    </row>
    <row r="55" spans="1:8" ht="19.5" customHeight="1">
      <c r="A55" s="31" t="s">
        <v>85</v>
      </c>
      <c r="B55" s="35">
        <f>B41+B43+B44</f>
        <v>907381</v>
      </c>
      <c r="C55" s="35">
        <f>C42+C44</f>
        <v>79981</v>
      </c>
      <c r="D55" s="35">
        <f>D41+D42+D43+D44</f>
        <v>987362</v>
      </c>
      <c r="E55" s="31" t="s">
        <v>86</v>
      </c>
      <c r="F55" s="15">
        <f>F44+F45</f>
        <v>907381</v>
      </c>
      <c r="G55" s="15">
        <f>SUM(G44:G47)</f>
        <v>79981</v>
      </c>
      <c r="H55" s="35">
        <f>SUM(F55:G55)</f>
        <v>987362</v>
      </c>
    </row>
    <row r="56" spans="1:8" ht="30" customHeight="1">
      <c r="A56" s="36" t="s">
        <v>87</v>
      </c>
      <c r="B56" s="37"/>
      <c r="C56" s="37"/>
      <c r="D56" s="37"/>
      <c r="E56" s="38"/>
      <c r="F56" s="39"/>
      <c r="G56" s="39"/>
      <c r="H56" s="39"/>
    </row>
    <row r="57" spans="1:8" ht="88.5" customHeight="1">
      <c r="A57" s="40" t="s">
        <v>88</v>
      </c>
      <c r="B57" s="40"/>
      <c r="C57" s="40"/>
      <c r="D57" s="40"/>
      <c r="E57" s="40"/>
      <c r="F57" s="40"/>
      <c r="G57" s="40"/>
      <c r="H57" s="40"/>
    </row>
    <row r="58" spans="1:5" ht="14.25">
      <c r="A58" s="41"/>
      <c r="B58" s="41"/>
      <c r="C58" s="41"/>
      <c r="D58" s="41"/>
      <c r="E58" s="41"/>
    </row>
    <row r="59" spans="1:5" ht="14.25">
      <c r="A59" s="41"/>
      <c r="B59" s="41"/>
      <c r="C59" s="41"/>
      <c r="D59" s="41"/>
      <c r="E59" s="41"/>
    </row>
  </sheetData>
  <sheetProtection/>
  <mergeCells count="5">
    <mergeCell ref="A2:H2"/>
    <mergeCell ref="A4:D4"/>
    <mergeCell ref="E4:H4"/>
    <mergeCell ref="A57:H57"/>
    <mergeCell ref="A58:E59"/>
  </mergeCells>
  <printOptions horizontalCentered="1"/>
  <pageMargins left="1.0625" right="0.9444444444444444" top="0.8263888888888888" bottom="0.5902777777777778" header="0.2361111111111111" footer="0.39305555555555555"/>
  <pageSetup fitToHeight="0" horizontalDpi="600" verticalDpi="600" orientation="portrait" paperSize="8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cy</cp:lastModifiedBy>
  <cp:lastPrinted>2021-10-17T07:35:36Z</cp:lastPrinted>
  <dcterms:created xsi:type="dcterms:W3CDTF">2006-02-13T05:15:25Z</dcterms:created>
  <dcterms:modified xsi:type="dcterms:W3CDTF">2023-08-26T08:27:41Z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5AD4E4CC33BF4F2990A616893B344380</vt:lpwstr>
  </property>
</Properties>
</file>