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<sst xmlns="http://schemas.openxmlformats.org/spreadsheetml/2006/main" count="252" uniqueCount="129">
  <si>
    <t>汕尾市2023年1-8月一般公共预算收支完成情况表</t>
  </si>
  <si>
    <t xml:space="preserve"> 制表单位：汕尾市财政局</t>
  </si>
  <si>
    <t xml:space="preserve"> </t>
  </si>
  <si>
    <t>单位：万元</t>
  </si>
  <si>
    <t>科     目</t>
  </si>
  <si>
    <t>本月完成数</t>
  </si>
  <si>
    <t>累计完成数</t>
  </si>
  <si>
    <t>上年同月完成数</t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</si>
  <si>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</si>
  <si>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比上年同月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</si>
  <si>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年初预算数</t>
  </si>
  <si>
    <t>上月累计数</t>
  </si>
  <si>
    <t>占年度预算 %</t>
  </si>
  <si>
    <t>上年同期 完成数</t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</si>
  <si>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额</t>
    </r>
  </si>
  <si>
    <r>
      <t>比上年同期</t>
    </r>
    <r>
      <rPr>
        <sz val="12"/>
        <rFont val="Times New Roman"/>
        <family val="1"/>
      </rPr>
      <t>±</t>
    </r>
    <r>
      <rPr>
        <sz val="12"/>
        <rFont val="宋体"/>
        <family val="0"/>
      </rPr>
      <t>%</t>
    </r>
  </si>
  <si>
    <t>一、一般公共预算收入(全市)</t>
  </si>
  <si>
    <t xml:space="preserve">              市直</t>
  </si>
  <si>
    <t xml:space="preserve">             市城区            </t>
  </si>
  <si>
    <r>
      <t xml:space="preserve">                          </t>
    </r>
    <r>
      <rPr>
        <sz val="12"/>
        <rFont val="宋体"/>
        <family val="0"/>
      </rPr>
      <t>红海湾</t>
    </r>
  </si>
  <si>
    <r>
      <t xml:space="preserve">                          </t>
    </r>
    <r>
      <rPr>
        <sz val="12"/>
        <rFont val="宋体"/>
        <family val="0"/>
      </rPr>
      <t>华侨区</t>
    </r>
  </si>
  <si>
    <r>
      <t xml:space="preserve">                          </t>
    </r>
    <r>
      <rPr>
        <sz val="12"/>
        <rFont val="宋体"/>
        <family val="0"/>
      </rPr>
      <t>海丰县</t>
    </r>
  </si>
  <si>
    <r>
      <t xml:space="preserve">                          </t>
    </r>
    <r>
      <rPr>
        <sz val="12"/>
        <rFont val="宋体"/>
        <family val="0"/>
      </rPr>
      <t>陆河县</t>
    </r>
  </si>
  <si>
    <r>
      <t xml:space="preserve">                          </t>
    </r>
    <r>
      <rPr>
        <sz val="12"/>
        <rFont val="宋体"/>
        <family val="0"/>
      </rPr>
      <t>陆丰市</t>
    </r>
  </si>
  <si>
    <t>其中:(1).各项税收收入合计</t>
  </si>
  <si>
    <t xml:space="preserve">             市直</t>
  </si>
  <si>
    <t xml:space="preserve">            市城区            </t>
  </si>
  <si>
    <r>
      <t xml:space="preserve">                        </t>
    </r>
    <r>
      <rPr>
        <sz val="12"/>
        <rFont val="宋体"/>
        <family val="0"/>
      </rPr>
      <t>红海湾</t>
    </r>
  </si>
  <si>
    <r>
      <t xml:space="preserve">                        </t>
    </r>
    <r>
      <rPr>
        <sz val="12"/>
        <rFont val="宋体"/>
        <family val="0"/>
      </rPr>
      <t>华侨区</t>
    </r>
  </si>
  <si>
    <r>
      <t xml:space="preserve">                        </t>
    </r>
    <r>
      <rPr>
        <sz val="12"/>
        <rFont val="宋体"/>
        <family val="0"/>
      </rPr>
      <t>海丰县</t>
    </r>
  </si>
  <si>
    <r>
      <t xml:space="preserve">                        </t>
    </r>
    <r>
      <rPr>
        <sz val="12"/>
        <rFont val="宋体"/>
        <family val="0"/>
      </rPr>
      <t>陆河县</t>
    </r>
  </si>
  <si>
    <r>
      <t xml:space="preserve">                        </t>
    </r>
    <r>
      <rPr>
        <sz val="12"/>
        <rFont val="宋体"/>
        <family val="0"/>
      </rPr>
      <t>陆丰市</t>
    </r>
  </si>
  <si>
    <t xml:space="preserve">     (2).非税收入合计</t>
  </si>
  <si>
    <t>二、一般公共预算支出(全市)</t>
  </si>
  <si>
    <t>备注：第一页年初预算数为各县(市、区)人大通过的预算数，第二、三页为市代编预算数。</t>
  </si>
  <si>
    <t xml:space="preserve">           </t>
  </si>
  <si>
    <t>汕尾市2023年1-8月一般公共预算收入完成情况表</t>
  </si>
  <si>
    <t>年初代编预算数</t>
  </si>
  <si>
    <t>完成年初代编预算 %</t>
  </si>
  <si>
    <t>备注</t>
  </si>
  <si>
    <t>一、税收收入</t>
  </si>
  <si>
    <t>1、国内增值税</t>
  </si>
  <si>
    <t xml:space="preserve">2、企业所得税                 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</si>
  <si>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</si>
  <si>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</si>
  <si>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</si>
  <si>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</si>
  <si>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</si>
  <si>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</si>
  <si>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</si>
  <si>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</si>
  <si>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 xml:space="preserve">11、耕地占用税                   </t>
  </si>
  <si>
    <t xml:space="preserve">12、契  税                     </t>
  </si>
  <si>
    <t>13、环境保护税</t>
  </si>
  <si>
    <t>14、其他税收收入</t>
  </si>
  <si>
    <t>二、非税收入</t>
  </si>
  <si>
    <t>1、专项收入</t>
  </si>
  <si>
    <t xml:space="preserve">    其中：教育资金</t>
  </si>
  <si>
    <t xml:space="preserve">          农田水利建设资金</t>
  </si>
  <si>
    <t>2、行政事业性收费收入</t>
  </si>
  <si>
    <t xml:space="preserve">3、罚没收入   </t>
  </si>
  <si>
    <t>4、国有资本经营收入</t>
  </si>
  <si>
    <t>5、国有资源(资产)有偿使用收入</t>
  </si>
  <si>
    <t xml:space="preserve">6、捐赠收入  </t>
  </si>
  <si>
    <t>7、政府住房基金收入</t>
  </si>
  <si>
    <t>8、其他收入</t>
  </si>
  <si>
    <t>一般公共预算收入合计</t>
  </si>
  <si>
    <t>汕尾市2023年1-8月份一般公共预算支出完成情况表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</si>
  <si>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</si>
  <si>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</si>
  <si>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</si>
  <si>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</si>
  <si>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</si>
  <si>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</si>
  <si>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</si>
  <si>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</si>
  <si>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</si>
  <si>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</si>
  <si>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 xml:space="preserve">十一.城乡社区支出         </t>
  </si>
  <si>
    <t>十二.农林水支出</t>
  </si>
  <si>
    <t>十三.交通运输支出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</si>
  <si>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</si>
  <si>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</si>
  <si>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</si>
  <si>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</si>
  <si>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</si>
  <si>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</si>
  <si>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</si>
  <si>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</si>
  <si>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</si>
  <si>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</si>
  <si>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</si>
  <si>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</si>
  <si>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一般公共预算支出小计</t>
  </si>
  <si>
    <t>汕尾市2023年1-8月政府性基金预算收支完成情况表</t>
  </si>
  <si>
    <t>完成年初预算 %</t>
  </si>
  <si>
    <t>比上年同期±额</t>
  </si>
  <si>
    <t>一、政府性基金收入(全市)</t>
  </si>
  <si>
    <t>二、政府性基金支出(全市)</t>
  </si>
  <si>
    <t>汕尾市2023年1-8月政府性基金预算收入完成情况表</t>
  </si>
  <si>
    <t>一、 国有土地收益基金收入</t>
  </si>
  <si>
    <t>二、 农业土地开发资金收入</t>
  </si>
  <si>
    <t>三、 国有土地使用权出让收入</t>
  </si>
  <si>
    <t xml:space="preserve">   其中：土地出让价款收入</t>
  </si>
  <si>
    <t xml:space="preserve">         划拨土地收入</t>
  </si>
  <si>
    <t xml:space="preserve">         缴纳新增建设用地土地有偿使用费</t>
  </si>
  <si>
    <t>四、彩票公益金收入</t>
  </si>
  <si>
    <r>
      <t xml:space="preserve"> </t>
    </r>
    <r>
      <rPr>
        <sz val="12"/>
        <rFont val="宋体"/>
        <family val="0"/>
      </rPr>
      <t xml:space="preserve">  其中：福利彩票公益金收入</t>
    </r>
  </si>
  <si>
    <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体育彩票公益金收入</t>
    </r>
  </si>
  <si>
    <t>五、城市基础设施配套费收入</t>
  </si>
  <si>
    <t>六、污水处理费收入</t>
  </si>
  <si>
    <t>七、 其他政府性基金收入</t>
  </si>
  <si>
    <t>八、专项债务对应项目专项收入</t>
  </si>
  <si>
    <t>政府性基金收入合计</t>
  </si>
  <si>
    <t>汕尾市2023年1-8月政府性基金预算支出完成情况表</t>
  </si>
  <si>
    <t xml:space="preserve">  一、科学技术支出</t>
  </si>
  <si>
    <t xml:space="preserve">  二、文化旅游体育与传媒支出</t>
  </si>
  <si>
    <t xml:space="preserve">  三、社会保障和就业支出</t>
  </si>
  <si>
    <t xml:space="preserve">  四、节能环保支出</t>
  </si>
  <si>
    <t xml:space="preserve">  五、城乡社区支出</t>
  </si>
  <si>
    <t xml:space="preserve">  六、农林水支出</t>
  </si>
  <si>
    <t xml:space="preserve">  七、 交通运输支出</t>
  </si>
  <si>
    <t xml:space="preserve">  八、资源勘探工业信息等支出</t>
  </si>
  <si>
    <t xml:space="preserve">  九、金融支出</t>
  </si>
  <si>
    <t xml:space="preserve">  十、 其他支出</t>
  </si>
  <si>
    <t xml:space="preserve">  十一、债务付息支出</t>
  </si>
  <si>
    <t xml:space="preserve">  十二、债务发行费用支出</t>
  </si>
  <si>
    <t xml:space="preserve">  十三、抗疫特别国债安排的支出</t>
  </si>
  <si>
    <t>政府性基金支出合计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</si>
</sst>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20"/>
      <color indexed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b/>
      <sz val="20"/>
      <name val="黑体"/>
      <family val="3"/>
    </font>
    <font>
      <b/>
      <sz val="12"/>
      <name val="黑体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6" fillId="0" borderId="0" xfId="0" applyNumberFormat="1" applyFont="1" applyFill="1" applyBorder="1" applyAlignment="1" applyProtection="1">
      <alignment horizontal="centerContinuous" vertical="center"/>
      <protection locked="0"/>
    </xf>
    <xf numFmtId="2" fontId="3" fillId="0" borderId="0" xfId="0" applyNumberFormat="1" applyFont="1" applyFill="1" applyBorder="1" applyAlignment="1" applyProtection="1">
      <alignment horizontal="centerContinuous" vertic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9" fillId="0" borderId="9" xfId="0" applyNumberFormat="1" applyFont="1" applyFill="1" applyBorder="1" applyAlignment="1" applyProtection="1">
      <alignment horizontal="right"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right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centerContinuous"/>
      <protection locked="0"/>
    </xf>
    <xf numFmtId="1" fontId="6" fillId="0" borderId="0" xfId="0" applyNumberFormat="1" applyFont="1" applyFill="1" applyBorder="1" applyAlignment="1" applyProtection="1">
      <alignment horizontal="centerContinuous"/>
      <protection locked="0"/>
    </xf>
    <xf numFmtId="2" fontId="3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0" borderId="9" xfId="0" applyNumberFormat="1" applyFont="1" applyFill="1" applyBorder="1" applyAlignment="1" applyProtection="1">
      <alignment wrapText="1"/>
      <protection locked="0"/>
    </xf>
    <xf numFmtId="1" fontId="49" fillId="0" borderId="9" xfId="0" applyNumberFormat="1" applyFont="1" applyFill="1" applyBorder="1" applyAlignment="1" applyProtection="1">
      <alignment wrapText="1"/>
      <protection locked="0"/>
    </xf>
    <xf numFmtId="2" fontId="2" fillId="0" borderId="9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2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1" fontId="2" fillId="0" borderId="9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 applyProtection="1">
      <alignment horizontal="right"/>
      <protection locked="0"/>
    </xf>
    <xf numFmtId="177" fontId="49" fillId="0" borderId="9" xfId="0" applyNumberFormat="1" applyFont="1" applyFill="1" applyBorder="1" applyAlignment="1" applyProtection="1">
      <alignment horizontal="right"/>
      <protection locked="0"/>
    </xf>
    <xf numFmtId="176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 wrapText="1"/>
      <protection locked="0"/>
    </xf>
    <xf numFmtId="1" fontId="49" fillId="0" borderId="10" xfId="0" applyNumberFormat="1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/>
    </xf>
    <xf numFmtId="1" fontId="4" fillId="0" borderId="19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 horizontal="centerContinuous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 locked="0"/>
    </xf>
    <xf numFmtId="1" fontId="49" fillId="0" borderId="9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 locked="0"/>
    </xf>
    <xf numFmtId="1" fontId="11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/>
      <protection locked="0"/>
    </xf>
    <xf numFmtId="1" fontId="2" fillId="0" borderId="9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1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/>
    </xf>
    <xf numFmtId="0" fontId="2" fillId="0" borderId="24" xfId="0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0" xfId="0" applyNumberFormat="1" applyFont="1" applyFill="1" applyBorder="1" applyAlignment="1" applyProtection="1">
      <alignment horizontal="center"/>
      <protection locked="0"/>
    </xf>
    <xf numFmtId="1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9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49" fontId="2" fillId="0" borderId="9" xfId="0" applyNumberFormat="1" applyFont="1" applyFill="1" applyBorder="1" applyAlignment="1" applyProtection="1">
      <alignment/>
      <protection locked="0"/>
    </xf>
    <xf numFmtId="1" fontId="7" fillId="0" borderId="9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 locked="0"/>
    </xf>
    <xf numFmtId="49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3" xfId="0" applyNumberFormat="1" applyFont="1" applyFill="1" applyBorder="1" applyAlignment="1" applyProtection="1">
      <alignment/>
      <protection/>
    </xf>
    <xf numFmtId="1" fontId="49" fillId="0" borderId="9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/>
      <protection locked="0"/>
    </xf>
    <xf numFmtId="1" fontId="49" fillId="0" borderId="13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" fontId="7" fillId="0" borderId="21" xfId="0" applyNumberFormat="1" applyFont="1" applyFill="1" applyBorder="1" applyAlignment="1" applyProtection="1">
      <alignment horizontal="right" vertical="center"/>
      <protection locked="0"/>
    </xf>
    <xf numFmtId="1" fontId="7" fillId="0" borderId="23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7" fillId="0" borderId="34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horizontal="right"/>
      <protection/>
    </xf>
    <xf numFmtId="1" fontId="49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176" fontId="2" fillId="0" borderId="9" xfId="0" applyNumberFormat="1" applyFont="1" applyFill="1" applyBorder="1" applyAlignment="1" applyProtection="1">
      <alignment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7" fillId="0" borderId="11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>
      <alignment horizontal="left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 horizontal="left"/>
      <protection locked="0"/>
    </xf>
    <xf numFmtId="49" fontId="2" fillId="0" borderId="9" xfId="0" applyNumberFormat="1" applyFont="1" applyFill="1" applyBorder="1" applyAlignment="1" applyProtection="1" quotePrefix="1">
      <alignment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968;&#23383;&#36130;&#25919;\Documents\2023&#24180;\&#25910;&#25903;&#25253;&#34920;\2023&#24180;&#20840;&#24066;&#39044;&#31639;&#25191;&#34892;&#25253;&#34920;(&#20844;&#20849;&#39044;&#3163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968;&#23383;&#36130;&#25919;\Documents\2023&#24180;\&#25910;&#25903;&#25253;&#34920;\2023&#24180;&#20840;&#24066;&#39044;&#31639;&#25191;&#34892;&#25253;&#34920;(&#22522;&#37329;&#39044;&#3163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  <sheetName val="县区 (4)"/>
      <sheetName val="全市 (4)"/>
      <sheetName val="县区 (5)"/>
      <sheetName val="全市 (5)"/>
      <sheetName val="县区 (6)"/>
      <sheetName val="全市 (6)"/>
      <sheetName val="县区 (7)"/>
      <sheetName val="全市 (7)"/>
      <sheetName val="县区 (8)"/>
      <sheetName val="全市 (8)"/>
    </sheetNames>
    <sheetDataSet>
      <sheetData sheetId="14">
        <row r="8">
          <cell r="J8">
            <v>370364</v>
          </cell>
        </row>
        <row r="9">
          <cell r="J9">
            <v>130116</v>
          </cell>
        </row>
        <row r="10">
          <cell r="J10">
            <v>46266</v>
          </cell>
        </row>
        <row r="11">
          <cell r="J11">
            <v>7702</v>
          </cell>
        </row>
        <row r="12">
          <cell r="J12">
            <v>1917</v>
          </cell>
        </row>
        <row r="13">
          <cell r="J13">
            <v>90824</v>
          </cell>
        </row>
        <row r="14">
          <cell r="J14">
            <v>30066</v>
          </cell>
        </row>
        <row r="15">
          <cell r="J15">
            <v>63473</v>
          </cell>
        </row>
        <row r="16">
          <cell r="J16">
            <v>162170</v>
          </cell>
        </row>
        <row r="17">
          <cell r="J17">
            <v>42210</v>
          </cell>
        </row>
        <row r="18">
          <cell r="J18">
            <v>34568</v>
          </cell>
        </row>
        <row r="19">
          <cell r="J19">
            <v>1786</v>
          </cell>
        </row>
        <row r="20">
          <cell r="J20">
            <v>328</v>
          </cell>
        </row>
        <row r="21">
          <cell r="J21">
            <v>39737</v>
          </cell>
        </row>
        <row r="22">
          <cell r="J22">
            <v>16197</v>
          </cell>
        </row>
        <row r="23">
          <cell r="J23">
            <v>27344</v>
          </cell>
        </row>
        <row r="24">
          <cell r="J24">
            <v>208194</v>
          </cell>
        </row>
        <row r="25">
          <cell r="J25">
            <v>87906</v>
          </cell>
        </row>
        <row r="26">
          <cell r="J26">
            <v>11698</v>
          </cell>
        </row>
        <row r="27">
          <cell r="J27">
            <v>5916</v>
          </cell>
        </row>
        <row r="28">
          <cell r="J28">
            <v>1589</v>
          </cell>
        </row>
        <row r="29">
          <cell r="J29">
            <v>51087</v>
          </cell>
        </row>
        <row r="30">
          <cell r="J30">
            <v>13869</v>
          </cell>
        </row>
        <row r="31">
          <cell r="J31">
            <v>36129</v>
          </cell>
        </row>
        <row r="32">
          <cell r="J32">
            <v>1681717</v>
          </cell>
        </row>
        <row r="33">
          <cell r="J33">
            <v>311381</v>
          </cell>
        </row>
        <row r="34">
          <cell r="J34">
            <v>178261</v>
          </cell>
        </row>
        <row r="35">
          <cell r="J35">
            <v>47869</v>
          </cell>
        </row>
        <row r="36">
          <cell r="J36">
            <v>12479</v>
          </cell>
        </row>
        <row r="37">
          <cell r="J37">
            <v>367070</v>
          </cell>
        </row>
        <row r="38">
          <cell r="J38">
            <v>204473</v>
          </cell>
        </row>
        <row r="39">
          <cell r="J39">
            <v>560184</v>
          </cell>
        </row>
      </sheetData>
      <sheetData sheetId="15">
        <row r="7">
          <cell r="J7">
            <v>162170</v>
          </cell>
        </row>
        <row r="8">
          <cell r="J8">
            <v>31804</v>
          </cell>
        </row>
        <row r="9">
          <cell r="J9">
            <v>19241</v>
          </cell>
        </row>
        <row r="10">
          <cell r="J10">
            <v>3040</v>
          </cell>
        </row>
        <row r="11">
          <cell r="J11">
            <v>324</v>
          </cell>
        </row>
        <row r="12">
          <cell r="J12">
            <v>12201</v>
          </cell>
        </row>
        <row r="13">
          <cell r="J13">
            <v>11736</v>
          </cell>
        </row>
        <row r="14">
          <cell r="J14">
            <v>8025</v>
          </cell>
        </row>
        <row r="15">
          <cell r="J15">
            <v>3980</v>
          </cell>
        </row>
        <row r="16">
          <cell r="J16">
            <v>35148</v>
          </cell>
        </row>
        <row r="17">
          <cell r="J17">
            <v>5049</v>
          </cell>
        </row>
        <row r="18">
          <cell r="J18">
            <v>7001</v>
          </cell>
        </row>
        <row r="19">
          <cell r="J19">
            <v>23779</v>
          </cell>
        </row>
        <row r="20">
          <cell r="J20">
            <v>808</v>
          </cell>
        </row>
        <row r="21">
          <cell r="J21">
            <v>34</v>
          </cell>
        </row>
        <row r="22">
          <cell r="J22">
            <v>208194</v>
          </cell>
        </row>
        <row r="23">
          <cell r="J23">
            <v>10887</v>
          </cell>
        </row>
        <row r="24">
          <cell r="J24">
            <v>1385</v>
          </cell>
        </row>
        <row r="25">
          <cell r="J25">
            <v>989</v>
          </cell>
        </row>
        <row r="26">
          <cell r="J26">
            <v>14835</v>
          </cell>
        </row>
        <row r="27">
          <cell r="J27">
            <v>34115</v>
          </cell>
        </row>
        <row r="28">
          <cell r="J28">
            <v>6050</v>
          </cell>
        </row>
        <row r="29">
          <cell r="J29">
            <v>106404</v>
          </cell>
        </row>
        <row r="30">
          <cell r="J30">
            <v>13805</v>
          </cell>
        </row>
        <row r="31">
          <cell r="J31">
            <v>6811</v>
          </cell>
        </row>
        <row r="32">
          <cell r="J32">
            <v>15287</v>
          </cell>
        </row>
        <row r="33">
          <cell r="J33">
            <v>370364</v>
          </cell>
        </row>
        <row r="42">
          <cell r="J42">
            <v>141186</v>
          </cell>
        </row>
        <row r="43">
          <cell r="J43">
            <v>0</v>
          </cell>
        </row>
        <row r="44">
          <cell r="J44">
            <v>1171</v>
          </cell>
        </row>
        <row r="45">
          <cell r="J45">
            <v>73266</v>
          </cell>
        </row>
        <row r="46">
          <cell r="J46">
            <v>339393</v>
          </cell>
        </row>
        <row r="47">
          <cell r="J47">
            <v>17232</v>
          </cell>
        </row>
        <row r="48">
          <cell r="J48">
            <v>19769</v>
          </cell>
        </row>
        <row r="49">
          <cell r="J49">
            <v>264992</v>
          </cell>
        </row>
        <row r="50">
          <cell r="J50">
            <v>247708</v>
          </cell>
        </row>
        <row r="51">
          <cell r="J51">
            <v>16319</v>
          </cell>
        </row>
        <row r="52">
          <cell r="J52">
            <v>155693</v>
          </cell>
        </row>
        <row r="53">
          <cell r="J53">
            <v>199239</v>
          </cell>
        </row>
        <row r="54">
          <cell r="J54">
            <v>113759</v>
          </cell>
        </row>
        <row r="55">
          <cell r="J55">
            <v>4579</v>
          </cell>
        </row>
        <row r="56">
          <cell r="J56">
            <v>6286</v>
          </cell>
        </row>
        <row r="57">
          <cell r="J57">
            <v>12022</v>
          </cell>
        </row>
        <row r="58">
          <cell r="J58">
            <v>0</v>
          </cell>
        </row>
        <row r="59">
          <cell r="J59">
            <v>16371</v>
          </cell>
        </row>
        <row r="60">
          <cell r="J60">
            <v>20243</v>
          </cell>
        </row>
        <row r="61">
          <cell r="J61">
            <v>6773</v>
          </cell>
        </row>
        <row r="62">
          <cell r="J62">
            <v>10257</v>
          </cell>
        </row>
        <row r="64">
          <cell r="J64">
            <v>3135</v>
          </cell>
        </row>
        <row r="65">
          <cell r="J65">
            <v>12274</v>
          </cell>
        </row>
        <row r="66">
          <cell r="J66">
            <v>50</v>
          </cell>
        </row>
        <row r="67">
          <cell r="J67">
            <v>1681717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各县区收支"/>
      <sheetName val="全市收支"/>
      <sheetName val="县区（1）"/>
      <sheetName val="全市（1）"/>
      <sheetName val="县区 (2)"/>
      <sheetName val="全市 (2)"/>
      <sheetName val="县区 (3)"/>
      <sheetName val="全市 (3)"/>
      <sheetName val="县区 (4)"/>
      <sheetName val="全市 (4)"/>
      <sheetName val="县区 (5)"/>
      <sheetName val="全市 (5)"/>
      <sheetName val="县区 (6)"/>
      <sheetName val="全市 (6)"/>
      <sheetName val="县区 (7)"/>
      <sheetName val="全市 (7)"/>
      <sheetName val="县区 (8)"/>
      <sheetName val="全市 (8)"/>
    </sheetNames>
    <sheetDataSet>
      <sheetData sheetId="14">
        <row r="8">
          <cell r="J8">
            <v>132258</v>
          </cell>
        </row>
        <row r="9">
          <cell r="J9">
            <v>27801</v>
          </cell>
        </row>
        <row r="10">
          <cell r="J10">
            <v>3</v>
          </cell>
        </row>
        <row r="11">
          <cell r="J11">
            <v>92</v>
          </cell>
        </row>
        <row r="12">
          <cell r="J12">
            <v>485</v>
          </cell>
        </row>
        <row r="13">
          <cell r="J13">
            <v>83060</v>
          </cell>
        </row>
        <row r="14">
          <cell r="J14">
            <v>12281</v>
          </cell>
        </row>
        <row r="15">
          <cell r="J15">
            <v>8536</v>
          </cell>
        </row>
        <row r="16">
          <cell r="J16">
            <v>1020232</v>
          </cell>
        </row>
        <row r="17">
          <cell r="J17">
            <v>134225</v>
          </cell>
        </row>
        <row r="18">
          <cell r="J18">
            <v>103670</v>
          </cell>
        </row>
        <row r="19">
          <cell r="J19">
            <v>81425</v>
          </cell>
        </row>
        <row r="20">
          <cell r="J20">
            <v>147</v>
          </cell>
        </row>
        <row r="21">
          <cell r="J21">
            <v>257584</v>
          </cell>
        </row>
        <row r="22">
          <cell r="J22">
            <v>154451</v>
          </cell>
        </row>
        <row r="23">
          <cell r="J23">
            <v>288730</v>
          </cell>
        </row>
      </sheetData>
      <sheetData sheetId="15">
        <row r="9">
          <cell r="J9">
            <v>73</v>
          </cell>
        </row>
        <row r="10">
          <cell r="J10">
            <v>107</v>
          </cell>
        </row>
        <row r="11">
          <cell r="J11">
            <v>114504</v>
          </cell>
        </row>
        <row r="12">
          <cell r="J12">
            <v>107663</v>
          </cell>
        </row>
        <row r="13">
          <cell r="J13">
            <v>12514</v>
          </cell>
        </row>
        <row r="14">
          <cell r="J14">
            <v>-7947</v>
          </cell>
        </row>
        <row r="15">
          <cell r="J15">
            <v>3814</v>
          </cell>
        </row>
        <row r="16">
          <cell r="J16">
            <v>2553</v>
          </cell>
        </row>
        <row r="17">
          <cell r="J17">
            <v>1261</v>
          </cell>
        </row>
        <row r="18">
          <cell r="J18">
            <v>9567</v>
          </cell>
        </row>
        <row r="19">
          <cell r="J19">
            <v>4193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132258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7996</v>
          </cell>
        </row>
        <row r="35">
          <cell r="J35">
            <v>0</v>
          </cell>
        </row>
        <row r="36">
          <cell r="J36">
            <v>229744</v>
          </cell>
        </row>
        <row r="37">
          <cell r="J37">
            <v>24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744132</v>
          </cell>
        </row>
        <row r="42">
          <cell r="J42">
            <v>38148</v>
          </cell>
        </row>
        <row r="43">
          <cell r="J43">
            <v>188</v>
          </cell>
        </row>
        <row r="44">
          <cell r="J44">
            <v>0</v>
          </cell>
        </row>
        <row r="45">
          <cell r="J45">
            <v>1020232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A1" sqref="A1:IV65536"/>
    </sheetView>
  </sheetViews>
  <sheetFormatPr defaultColWidth="8.7109375" defaultRowHeight="15"/>
  <cols>
    <col min="1" max="1" width="37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6" hidden="1" customWidth="1"/>
    <col min="8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31" width="9.00390625" style="4" bestFit="1" customWidth="1"/>
    <col min="32" max="16384" width="8.7109375" style="4" customWidth="1"/>
  </cols>
  <sheetData>
    <row r="1" spans="1:12" s="4" customFormat="1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78" customFormat="1" ht="18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78" customFormat="1" ht="18" customHeight="1">
      <c r="A3" s="35"/>
      <c r="B3" s="35"/>
      <c r="C3" s="35"/>
      <c r="D3" s="36"/>
      <c r="E3" s="37"/>
      <c r="F3" s="80"/>
      <c r="G3" s="35"/>
      <c r="H3" s="35"/>
      <c r="I3" s="35"/>
      <c r="J3" s="36"/>
      <c r="K3" s="68"/>
      <c r="L3" s="68"/>
    </row>
    <row r="4" spans="1:12" s="4" customFormat="1" ht="18" customHeight="1">
      <c r="A4" s="4" t="s">
        <v>1</v>
      </c>
      <c r="B4" s="6"/>
      <c r="C4" s="6"/>
      <c r="D4" s="38" t="s">
        <v>2</v>
      </c>
      <c r="E4" s="38"/>
      <c r="F4" s="38"/>
      <c r="G4" s="38"/>
      <c r="H4" s="81"/>
      <c r="I4" s="6"/>
      <c r="J4" s="7"/>
      <c r="K4" s="95" t="s">
        <v>3</v>
      </c>
      <c r="L4" s="95"/>
    </row>
    <row r="5" spans="1:12" s="4" customFormat="1" ht="18" customHeight="1">
      <c r="A5" s="16" t="s">
        <v>4</v>
      </c>
      <c r="B5" s="17" t="s">
        <v>5</v>
      </c>
      <c r="C5" s="17"/>
      <c r="D5" s="17"/>
      <c r="E5" s="17"/>
      <c r="F5" s="165" t="s">
        <v>6</v>
      </c>
      <c r="G5" s="166"/>
      <c r="H5" s="166"/>
      <c r="I5" s="166"/>
      <c r="J5" s="166"/>
      <c r="K5" s="166"/>
      <c r="L5" s="168"/>
    </row>
    <row r="6" spans="1:12" s="4" customFormat="1" ht="18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1" t="s">
        <v>10</v>
      </c>
      <c r="G6" s="18" t="s">
        <v>11</v>
      </c>
      <c r="H6" s="19" t="s">
        <v>6</v>
      </c>
      <c r="I6" s="20" t="s">
        <v>12</v>
      </c>
      <c r="J6" s="19" t="s">
        <v>13</v>
      </c>
      <c r="K6" s="18" t="s">
        <v>14</v>
      </c>
      <c r="L6" s="20" t="s">
        <v>15</v>
      </c>
    </row>
    <row r="7" spans="1:12" s="4" customFormat="1" ht="18" customHeight="1">
      <c r="A7" s="16"/>
      <c r="B7" s="18"/>
      <c r="C7" s="19"/>
      <c r="D7" s="18"/>
      <c r="E7" s="20"/>
      <c r="F7" s="42"/>
      <c r="G7" s="18"/>
      <c r="H7" s="19"/>
      <c r="I7" s="20"/>
      <c r="J7" s="19"/>
      <c r="K7" s="18"/>
      <c r="L7" s="20"/>
    </row>
    <row r="8" spans="1:12" s="4" customFormat="1" ht="18" customHeight="1">
      <c r="A8" s="90" t="s">
        <v>16</v>
      </c>
      <c r="B8" s="51">
        <f aca="true" t="shared" si="0" ref="B8:B39">H8-G8</f>
        <v>35025</v>
      </c>
      <c r="C8" s="87">
        <f>J8-'[1]县区 (7)'!J8</f>
        <v>29118</v>
      </c>
      <c r="D8" s="51">
        <f aca="true" t="shared" si="1" ref="D8:D39">B8-C8</f>
        <v>5907</v>
      </c>
      <c r="E8" s="113">
        <f aca="true" t="shared" si="2" ref="E8:E39">IF(C8&lt;=0,0,D8/C8*100)</f>
        <v>20.286420770657326</v>
      </c>
      <c r="F8" s="51">
        <v>673919</v>
      </c>
      <c r="G8" s="91">
        <v>413148</v>
      </c>
      <c r="H8" s="101">
        <v>448173</v>
      </c>
      <c r="I8" s="113">
        <f aca="true" t="shared" si="3" ref="I8:I39">IF(F8&lt;=0,0,H8/F8*100)</f>
        <v>66.50250252626799</v>
      </c>
      <c r="J8" s="101">
        <v>399482</v>
      </c>
      <c r="K8" s="51">
        <f aca="true" t="shared" si="4" ref="K8:K39">H8-J8</f>
        <v>48691</v>
      </c>
      <c r="L8" s="113">
        <f aca="true" t="shared" si="5" ref="L8:L39">IF(J8&lt;=0,0,K8/J8*100)</f>
        <v>12.188534151726486</v>
      </c>
    </row>
    <row r="9" spans="1:12" s="4" customFormat="1" ht="18" customHeight="1">
      <c r="A9" s="51" t="s">
        <v>17</v>
      </c>
      <c r="B9" s="51">
        <f t="shared" si="0"/>
        <v>12575</v>
      </c>
      <c r="C9" s="87">
        <f>J9-'[1]县区 (7)'!J9</f>
        <v>3427</v>
      </c>
      <c r="D9" s="51">
        <f t="shared" si="1"/>
        <v>9148</v>
      </c>
      <c r="E9" s="113">
        <f t="shared" si="2"/>
        <v>266.9390137146192</v>
      </c>
      <c r="F9" s="51">
        <v>232658</v>
      </c>
      <c r="G9" s="91">
        <v>141018</v>
      </c>
      <c r="H9" s="101">
        <v>153593</v>
      </c>
      <c r="I9" s="113">
        <f t="shared" si="3"/>
        <v>66.01664245373037</v>
      </c>
      <c r="J9" s="101">
        <v>133543</v>
      </c>
      <c r="K9" s="51">
        <f t="shared" si="4"/>
        <v>20050</v>
      </c>
      <c r="L9" s="113">
        <f t="shared" si="5"/>
        <v>15.013890656941959</v>
      </c>
    </row>
    <row r="10" spans="1:12" s="4" customFormat="1" ht="18" customHeight="1">
      <c r="A10" s="51" t="s">
        <v>18</v>
      </c>
      <c r="B10" s="51">
        <f t="shared" si="0"/>
        <v>2876</v>
      </c>
      <c r="C10" s="87">
        <f>J10-'[1]县区 (7)'!J10</f>
        <v>6917</v>
      </c>
      <c r="D10" s="51">
        <f t="shared" si="1"/>
        <v>-4041</v>
      </c>
      <c r="E10" s="113">
        <f t="shared" si="2"/>
        <v>-58.4212809021252</v>
      </c>
      <c r="F10" s="51">
        <v>87901</v>
      </c>
      <c r="G10" s="91">
        <v>47060</v>
      </c>
      <c r="H10" s="101">
        <v>49936</v>
      </c>
      <c r="I10" s="113">
        <f t="shared" si="3"/>
        <v>56.80936508117086</v>
      </c>
      <c r="J10" s="101">
        <v>53183</v>
      </c>
      <c r="K10" s="51">
        <f t="shared" si="4"/>
        <v>-3247</v>
      </c>
      <c r="L10" s="113">
        <f t="shared" si="5"/>
        <v>-6.105334411372055</v>
      </c>
    </row>
    <row r="11" spans="1:12" s="4" customFormat="1" ht="18" customHeight="1">
      <c r="A11" s="89" t="s">
        <v>19</v>
      </c>
      <c r="B11" s="51">
        <f t="shared" si="0"/>
        <v>580</v>
      </c>
      <c r="C11" s="87">
        <f>J11-'[1]县区 (7)'!J11</f>
        <v>3394</v>
      </c>
      <c r="D11" s="51">
        <f t="shared" si="1"/>
        <v>-2814</v>
      </c>
      <c r="E11" s="113">
        <f t="shared" si="2"/>
        <v>-82.91101944608133</v>
      </c>
      <c r="F11" s="51">
        <v>23029</v>
      </c>
      <c r="G11" s="91">
        <v>3400</v>
      </c>
      <c r="H11" s="101">
        <v>3980</v>
      </c>
      <c r="I11" s="113">
        <f t="shared" si="3"/>
        <v>17.282556776238657</v>
      </c>
      <c r="J11" s="101">
        <v>11096</v>
      </c>
      <c r="K11" s="51">
        <f t="shared" si="4"/>
        <v>-7116</v>
      </c>
      <c r="L11" s="113">
        <f t="shared" si="5"/>
        <v>-64.13121845710165</v>
      </c>
    </row>
    <row r="12" spans="1:12" s="4" customFormat="1" ht="18" customHeight="1">
      <c r="A12" s="89" t="s">
        <v>20</v>
      </c>
      <c r="B12" s="51">
        <f t="shared" si="0"/>
        <v>85</v>
      </c>
      <c r="C12" s="87">
        <f>J12-'[1]县区 (7)'!J12</f>
        <v>107</v>
      </c>
      <c r="D12" s="51">
        <f t="shared" si="1"/>
        <v>-22</v>
      </c>
      <c r="E12" s="113">
        <f t="shared" si="2"/>
        <v>-20.5607476635514</v>
      </c>
      <c r="F12" s="51">
        <v>3122</v>
      </c>
      <c r="G12" s="91">
        <v>2254</v>
      </c>
      <c r="H12" s="101">
        <v>2339</v>
      </c>
      <c r="I12" s="113">
        <f t="shared" si="3"/>
        <v>74.91992312620116</v>
      </c>
      <c r="J12" s="101">
        <v>2024</v>
      </c>
      <c r="K12" s="51">
        <f t="shared" si="4"/>
        <v>315</v>
      </c>
      <c r="L12" s="113">
        <f t="shared" si="5"/>
        <v>15.563241106719367</v>
      </c>
    </row>
    <row r="13" spans="1:12" s="4" customFormat="1" ht="18" customHeight="1">
      <c r="A13" s="89" t="s">
        <v>21</v>
      </c>
      <c r="B13" s="51">
        <f t="shared" si="0"/>
        <v>7263</v>
      </c>
      <c r="C13" s="87">
        <f>J13-'[1]县区 (7)'!J13</f>
        <v>5090</v>
      </c>
      <c r="D13" s="51">
        <f t="shared" si="1"/>
        <v>2173</v>
      </c>
      <c r="E13" s="113">
        <f t="shared" si="2"/>
        <v>42.69155206286837</v>
      </c>
      <c r="F13" s="51">
        <v>150133</v>
      </c>
      <c r="G13" s="91">
        <v>105470</v>
      </c>
      <c r="H13" s="101">
        <v>112733</v>
      </c>
      <c r="I13" s="113">
        <f t="shared" si="3"/>
        <v>75.0887546375547</v>
      </c>
      <c r="J13" s="101">
        <v>95914</v>
      </c>
      <c r="K13" s="51">
        <f t="shared" si="4"/>
        <v>16819</v>
      </c>
      <c r="L13" s="113">
        <f t="shared" si="5"/>
        <v>17.535500552578352</v>
      </c>
    </row>
    <row r="14" spans="1:12" s="4" customFormat="1" ht="18" customHeight="1">
      <c r="A14" s="89" t="s">
        <v>22</v>
      </c>
      <c r="B14" s="51">
        <f t="shared" si="0"/>
        <v>2043</v>
      </c>
      <c r="C14" s="87">
        <f>J14-'[1]县区 (7)'!J14</f>
        <v>1795</v>
      </c>
      <c r="D14" s="51">
        <f t="shared" si="1"/>
        <v>248</v>
      </c>
      <c r="E14" s="113">
        <f t="shared" si="2"/>
        <v>13.81615598885794</v>
      </c>
      <c r="F14" s="51">
        <v>51236</v>
      </c>
      <c r="G14" s="91">
        <v>33335</v>
      </c>
      <c r="H14" s="101">
        <v>35378</v>
      </c>
      <c r="I14" s="113">
        <f t="shared" si="3"/>
        <v>69.04910609727534</v>
      </c>
      <c r="J14" s="101">
        <v>31861</v>
      </c>
      <c r="K14" s="51">
        <f t="shared" si="4"/>
        <v>3517</v>
      </c>
      <c r="L14" s="113">
        <f t="shared" si="5"/>
        <v>11.038573804965319</v>
      </c>
    </row>
    <row r="15" spans="1:12" s="4" customFormat="1" ht="18" customHeight="1">
      <c r="A15" s="89" t="s">
        <v>23</v>
      </c>
      <c r="B15" s="51">
        <f t="shared" si="0"/>
        <v>9603</v>
      </c>
      <c r="C15" s="87">
        <f>J15-'[1]县区 (7)'!J15</f>
        <v>8388</v>
      </c>
      <c r="D15" s="51">
        <f t="shared" si="1"/>
        <v>1215</v>
      </c>
      <c r="E15" s="113">
        <f t="shared" si="2"/>
        <v>14.484978540772534</v>
      </c>
      <c r="F15" s="51">
        <v>125840</v>
      </c>
      <c r="G15" s="91">
        <v>80611</v>
      </c>
      <c r="H15" s="101">
        <v>90214</v>
      </c>
      <c r="I15" s="113">
        <f t="shared" si="3"/>
        <v>71.68944691671965</v>
      </c>
      <c r="J15" s="101">
        <v>71861</v>
      </c>
      <c r="K15" s="51">
        <f t="shared" si="4"/>
        <v>18353</v>
      </c>
      <c r="L15" s="113">
        <f t="shared" si="5"/>
        <v>25.539583362324485</v>
      </c>
    </row>
    <row r="16" spans="1:12" s="4" customFormat="1" ht="18" customHeight="1">
      <c r="A16" s="169" t="s">
        <v>24</v>
      </c>
      <c r="B16" s="51">
        <f t="shared" si="0"/>
        <v>17742</v>
      </c>
      <c r="C16" s="87">
        <f>J16-'[1]县区 (7)'!J16</f>
        <v>12472</v>
      </c>
      <c r="D16" s="51">
        <f t="shared" si="1"/>
        <v>5270</v>
      </c>
      <c r="E16" s="113">
        <f t="shared" si="2"/>
        <v>42.254650416933934</v>
      </c>
      <c r="F16" s="51">
        <v>349165</v>
      </c>
      <c r="G16" s="91">
        <v>193634</v>
      </c>
      <c r="H16" s="101">
        <v>211376</v>
      </c>
      <c r="I16" s="113">
        <f t="shared" si="3"/>
        <v>60.537568198416224</v>
      </c>
      <c r="J16" s="101">
        <v>174642</v>
      </c>
      <c r="K16" s="51">
        <f t="shared" si="4"/>
        <v>36734</v>
      </c>
      <c r="L16" s="113">
        <f t="shared" si="5"/>
        <v>21.033886464882446</v>
      </c>
    </row>
    <row r="17" spans="1:12" s="4" customFormat="1" ht="18" customHeight="1">
      <c r="A17" s="51" t="s">
        <v>25</v>
      </c>
      <c r="B17" s="51">
        <f t="shared" si="0"/>
        <v>4984</v>
      </c>
      <c r="C17" s="87">
        <f>J17-'[1]县区 (7)'!J17</f>
        <v>1061</v>
      </c>
      <c r="D17" s="51">
        <f t="shared" si="1"/>
        <v>3923</v>
      </c>
      <c r="E17" s="113">
        <f t="shared" si="2"/>
        <v>369.7455230914232</v>
      </c>
      <c r="F17" s="51">
        <v>91368</v>
      </c>
      <c r="G17" s="91">
        <v>51245</v>
      </c>
      <c r="H17" s="101">
        <v>56229</v>
      </c>
      <c r="I17" s="113">
        <f t="shared" si="3"/>
        <v>61.541239821381666</v>
      </c>
      <c r="J17" s="101">
        <v>43271</v>
      </c>
      <c r="K17" s="51">
        <f t="shared" si="4"/>
        <v>12958</v>
      </c>
      <c r="L17" s="113">
        <f t="shared" si="5"/>
        <v>29.946153312842323</v>
      </c>
    </row>
    <row r="18" spans="1:12" s="4" customFormat="1" ht="18" customHeight="1">
      <c r="A18" s="51" t="s">
        <v>26</v>
      </c>
      <c r="B18" s="51">
        <f t="shared" si="0"/>
        <v>2152</v>
      </c>
      <c r="C18" s="87">
        <f>J18-'[1]县区 (7)'!J18</f>
        <v>2695</v>
      </c>
      <c r="D18" s="51">
        <f t="shared" si="1"/>
        <v>-543</v>
      </c>
      <c r="E18" s="113">
        <f t="shared" si="2"/>
        <v>-20.148423005565864</v>
      </c>
      <c r="F18" s="51">
        <v>56101</v>
      </c>
      <c r="G18" s="91">
        <v>29769</v>
      </c>
      <c r="H18" s="101">
        <v>31921</v>
      </c>
      <c r="I18" s="113">
        <f t="shared" si="3"/>
        <v>56.899164007771695</v>
      </c>
      <c r="J18" s="101">
        <v>37263</v>
      </c>
      <c r="K18" s="51">
        <f t="shared" si="4"/>
        <v>-5342</v>
      </c>
      <c r="L18" s="113">
        <f t="shared" si="5"/>
        <v>-14.335936451708129</v>
      </c>
    </row>
    <row r="19" spans="1:12" s="4" customFormat="1" ht="18" customHeight="1">
      <c r="A19" s="89" t="s">
        <v>27</v>
      </c>
      <c r="B19" s="51">
        <f t="shared" si="0"/>
        <v>540</v>
      </c>
      <c r="C19" s="87">
        <f>J19-'[1]县区 (7)'!J19</f>
        <v>238</v>
      </c>
      <c r="D19" s="51">
        <f t="shared" si="1"/>
        <v>302</v>
      </c>
      <c r="E19" s="113">
        <f t="shared" si="2"/>
        <v>126.890756302521</v>
      </c>
      <c r="F19" s="51">
        <v>9757</v>
      </c>
      <c r="G19" s="91">
        <v>2812</v>
      </c>
      <c r="H19" s="101">
        <v>3352</v>
      </c>
      <c r="I19" s="113">
        <f t="shared" si="3"/>
        <v>34.354822178948446</v>
      </c>
      <c r="J19" s="101">
        <v>2024</v>
      </c>
      <c r="K19" s="51">
        <f t="shared" si="4"/>
        <v>1328</v>
      </c>
      <c r="L19" s="113">
        <f t="shared" si="5"/>
        <v>65.61264822134387</v>
      </c>
    </row>
    <row r="20" spans="1:12" s="4" customFormat="1" ht="18" customHeight="1">
      <c r="A20" s="89" t="s">
        <v>28</v>
      </c>
      <c r="B20" s="51">
        <f t="shared" si="0"/>
        <v>9</v>
      </c>
      <c r="C20" s="87">
        <f>J20-'[1]县区 (7)'!J20</f>
        <v>105</v>
      </c>
      <c r="D20" s="51">
        <f t="shared" si="1"/>
        <v>-96</v>
      </c>
      <c r="E20" s="113">
        <f t="shared" si="2"/>
        <v>-91.42857142857143</v>
      </c>
      <c r="F20" s="51">
        <v>611</v>
      </c>
      <c r="G20" s="91">
        <v>405</v>
      </c>
      <c r="H20" s="101">
        <v>414</v>
      </c>
      <c r="I20" s="113">
        <f t="shared" si="3"/>
        <v>67.75777414075287</v>
      </c>
      <c r="J20" s="101">
        <v>433</v>
      </c>
      <c r="K20" s="51">
        <f t="shared" si="4"/>
        <v>-19</v>
      </c>
      <c r="L20" s="113">
        <f t="shared" si="5"/>
        <v>-4.387990762124711</v>
      </c>
    </row>
    <row r="21" spans="1:12" s="4" customFormat="1" ht="18" customHeight="1">
      <c r="A21" s="89" t="s">
        <v>29</v>
      </c>
      <c r="B21" s="51">
        <f t="shared" si="0"/>
        <v>5717</v>
      </c>
      <c r="C21" s="87">
        <f>J21-'[1]县区 (7)'!J21</f>
        <v>4730</v>
      </c>
      <c r="D21" s="51">
        <f t="shared" si="1"/>
        <v>987</v>
      </c>
      <c r="E21" s="113">
        <f t="shared" si="2"/>
        <v>20.866807610993657</v>
      </c>
      <c r="F21" s="51">
        <v>97586</v>
      </c>
      <c r="G21" s="91">
        <v>56520</v>
      </c>
      <c r="H21" s="101">
        <v>62237</v>
      </c>
      <c r="I21" s="113">
        <f t="shared" si="3"/>
        <v>63.77656631074129</v>
      </c>
      <c r="J21" s="101">
        <v>44467</v>
      </c>
      <c r="K21" s="51">
        <f t="shared" si="4"/>
        <v>17770</v>
      </c>
      <c r="L21" s="113">
        <f t="shared" si="5"/>
        <v>39.96221917376931</v>
      </c>
    </row>
    <row r="22" spans="1:12" s="4" customFormat="1" ht="18" customHeight="1">
      <c r="A22" s="89" t="s">
        <v>30</v>
      </c>
      <c r="B22" s="51">
        <f t="shared" si="0"/>
        <v>1528</v>
      </c>
      <c r="C22" s="87">
        <f>J22-'[1]县区 (7)'!J22</f>
        <v>1158</v>
      </c>
      <c r="D22" s="51">
        <f t="shared" si="1"/>
        <v>370</v>
      </c>
      <c r="E22" s="113">
        <f t="shared" si="2"/>
        <v>31.951640759930918</v>
      </c>
      <c r="F22" s="51">
        <v>30742</v>
      </c>
      <c r="G22" s="91">
        <v>17899</v>
      </c>
      <c r="H22" s="101">
        <v>19427</v>
      </c>
      <c r="I22" s="113">
        <f t="shared" si="3"/>
        <v>63.193676403617204</v>
      </c>
      <c r="J22" s="101">
        <v>17355</v>
      </c>
      <c r="K22" s="51">
        <f t="shared" si="4"/>
        <v>2072</v>
      </c>
      <c r="L22" s="113">
        <f t="shared" si="5"/>
        <v>11.938922500720253</v>
      </c>
    </row>
    <row r="23" spans="1:12" s="4" customFormat="1" ht="18" customHeight="1">
      <c r="A23" s="89" t="s">
        <v>31</v>
      </c>
      <c r="B23" s="51">
        <f t="shared" si="0"/>
        <v>2812</v>
      </c>
      <c r="C23" s="87">
        <f>J23-'[1]县区 (7)'!J23</f>
        <v>2485</v>
      </c>
      <c r="D23" s="51">
        <f t="shared" si="1"/>
        <v>327</v>
      </c>
      <c r="E23" s="113">
        <f t="shared" si="2"/>
        <v>13.158953722334005</v>
      </c>
      <c r="F23" s="51">
        <v>63000</v>
      </c>
      <c r="G23" s="91">
        <v>34984</v>
      </c>
      <c r="H23" s="101">
        <v>37796</v>
      </c>
      <c r="I23" s="113">
        <f t="shared" si="3"/>
        <v>59.9936507936508</v>
      </c>
      <c r="J23" s="101">
        <v>29829</v>
      </c>
      <c r="K23" s="51">
        <f t="shared" si="4"/>
        <v>7967</v>
      </c>
      <c r="L23" s="113">
        <f t="shared" si="5"/>
        <v>26.708907439069364</v>
      </c>
    </row>
    <row r="24" spans="1:12" s="4" customFormat="1" ht="18" customHeight="1">
      <c r="A24" s="169" t="s">
        <v>32</v>
      </c>
      <c r="B24" s="51">
        <f t="shared" si="0"/>
        <v>17283</v>
      </c>
      <c r="C24" s="87">
        <f>J24-'[1]县区 (7)'!J24</f>
        <v>16646</v>
      </c>
      <c r="D24" s="51">
        <f t="shared" si="1"/>
        <v>637</v>
      </c>
      <c r="E24" s="113">
        <f t="shared" si="2"/>
        <v>3.8267451640033645</v>
      </c>
      <c r="F24" s="51">
        <v>324754</v>
      </c>
      <c r="G24" s="91">
        <v>219514</v>
      </c>
      <c r="H24" s="101">
        <v>236797</v>
      </c>
      <c r="I24" s="113">
        <f t="shared" si="3"/>
        <v>72.91580704163766</v>
      </c>
      <c r="J24" s="101">
        <v>224840</v>
      </c>
      <c r="K24" s="51">
        <f t="shared" si="4"/>
        <v>11957</v>
      </c>
      <c r="L24" s="113">
        <f t="shared" si="5"/>
        <v>5.318003913894325</v>
      </c>
    </row>
    <row r="25" spans="1:12" s="4" customFormat="1" ht="18" customHeight="1">
      <c r="A25" s="51" t="s">
        <v>25</v>
      </c>
      <c r="B25" s="51">
        <f t="shared" si="0"/>
        <v>7591</v>
      </c>
      <c r="C25" s="87">
        <f>J25-'[1]县区 (7)'!J25</f>
        <v>2366</v>
      </c>
      <c r="D25" s="51">
        <f t="shared" si="1"/>
        <v>5225</v>
      </c>
      <c r="E25" s="113">
        <f t="shared" si="2"/>
        <v>220.83685545224006</v>
      </c>
      <c r="F25" s="4">
        <v>141290</v>
      </c>
      <c r="G25" s="91">
        <v>89773</v>
      </c>
      <c r="H25" s="101">
        <v>97364</v>
      </c>
      <c r="I25" s="113">
        <f t="shared" si="3"/>
        <v>68.91075093778753</v>
      </c>
      <c r="J25" s="101">
        <v>90272</v>
      </c>
      <c r="K25" s="51">
        <f t="shared" si="4"/>
        <v>7092</v>
      </c>
      <c r="L25" s="113">
        <f t="shared" si="5"/>
        <v>7.856256646579227</v>
      </c>
    </row>
    <row r="26" spans="1:12" s="4" customFormat="1" ht="18" customHeight="1">
      <c r="A26" s="51" t="s">
        <v>26</v>
      </c>
      <c r="B26" s="51">
        <f t="shared" si="0"/>
        <v>724</v>
      </c>
      <c r="C26" s="87">
        <f>J26-'[1]县区 (7)'!J26</f>
        <v>4222</v>
      </c>
      <c r="D26" s="51">
        <f t="shared" si="1"/>
        <v>-3498</v>
      </c>
      <c r="E26" s="113">
        <f t="shared" si="2"/>
        <v>-82.85172903837044</v>
      </c>
      <c r="F26" s="51">
        <v>31800</v>
      </c>
      <c r="G26" s="91">
        <v>17291</v>
      </c>
      <c r="H26" s="101">
        <v>18015</v>
      </c>
      <c r="I26" s="113">
        <f t="shared" si="3"/>
        <v>56.65094339622642</v>
      </c>
      <c r="J26" s="101">
        <v>15920</v>
      </c>
      <c r="K26" s="51">
        <f t="shared" si="4"/>
        <v>2095</v>
      </c>
      <c r="L26" s="113">
        <f t="shared" si="5"/>
        <v>13.159547738693467</v>
      </c>
    </row>
    <row r="27" spans="1:12" s="4" customFormat="1" ht="18" customHeight="1">
      <c r="A27" s="89" t="s">
        <v>27</v>
      </c>
      <c r="B27" s="51">
        <f t="shared" si="0"/>
        <v>40</v>
      </c>
      <c r="C27" s="87">
        <f>J27-'[1]县区 (7)'!J27</f>
        <v>3156</v>
      </c>
      <c r="D27" s="51">
        <f t="shared" si="1"/>
        <v>-3116</v>
      </c>
      <c r="E27" s="113">
        <f t="shared" si="2"/>
        <v>-98.73257287705957</v>
      </c>
      <c r="F27" s="51">
        <v>13272</v>
      </c>
      <c r="G27" s="91">
        <v>588</v>
      </c>
      <c r="H27" s="101">
        <v>628</v>
      </c>
      <c r="I27" s="113">
        <f t="shared" si="3"/>
        <v>4.7317661241711875</v>
      </c>
      <c r="J27" s="101">
        <v>9072</v>
      </c>
      <c r="K27" s="51">
        <f t="shared" si="4"/>
        <v>-8444</v>
      </c>
      <c r="L27" s="113">
        <f t="shared" si="5"/>
        <v>-93.07760141093475</v>
      </c>
    </row>
    <row r="28" spans="1:12" s="4" customFormat="1" ht="18" customHeight="1">
      <c r="A28" s="89" t="s">
        <v>28</v>
      </c>
      <c r="B28" s="51">
        <f t="shared" si="0"/>
        <v>76</v>
      </c>
      <c r="C28" s="87">
        <f>J28-'[1]县区 (7)'!J28</f>
        <v>2</v>
      </c>
      <c r="D28" s="51">
        <f t="shared" si="1"/>
        <v>74</v>
      </c>
      <c r="E28" s="113">
        <f t="shared" si="2"/>
        <v>3700</v>
      </c>
      <c r="F28" s="51">
        <v>2511</v>
      </c>
      <c r="G28" s="91">
        <v>1849</v>
      </c>
      <c r="H28" s="101">
        <v>1925</v>
      </c>
      <c r="I28" s="113">
        <f t="shared" si="3"/>
        <v>76.66268418956591</v>
      </c>
      <c r="J28" s="101">
        <v>1591</v>
      </c>
      <c r="K28" s="51">
        <f t="shared" si="4"/>
        <v>334</v>
      </c>
      <c r="L28" s="113">
        <f t="shared" si="5"/>
        <v>20.99308610936518</v>
      </c>
    </row>
    <row r="29" spans="1:12" s="4" customFormat="1" ht="18" customHeight="1">
      <c r="A29" s="89" t="s">
        <v>29</v>
      </c>
      <c r="B29" s="51">
        <f t="shared" si="0"/>
        <v>1546</v>
      </c>
      <c r="C29" s="87">
        <f>J29-'[1]县区 (7)'!J29</f>
        <v>360</v>
      </c>
      <c r="D29" s="51">
        <f t="shared" si="1"/>
        <v>1186</v>
      </c>
      <c r="E29" s="113">
        <f t="shared" si="2"/>
        <v>329.44444444444446</v>
      </c>
      <c r="F29" s="51">
        <v>52547</v>
      </c>
      <c r="G29" s="91">
        <v>48950</v>
      </c>
      <c r="H29" s="101">
        <v>50496</v>
      </c>
      <c r="I29" s="113">
        <f t="shared" si="3"/>
        <v>96.09682760195635</v>
      </c>
      <c r="J29" s="101">
        <v>51447</v>
      </c>
      <c r="K29" s="51">
        <f t="shared" si="4"/>
        <v>-951</v>
      </c>
      <c r="L29" s="113">
        <f t="shared" si="5"/>
        <v>-1.8485042859641962</v>
      </c>
    </row>
    <row r="30" spans="1:12" s="4" customFormat="1" ht="18" customHeight="1">
      <c r="A30" s="89" t="s">
        <v>30</v>
      </c>
      <c r="B30" s="51">
        <f t="shared" si="0"/>
        <v>515</v>
      </c>
      <c r="C30" s="87">
        <f>J30-'[1]县区 (7)'!J30</f>
        <v>637</v>
      </c>
      <c r="D30" s="51">
        <f t="shared" si="1"/>
        <v>-122</v>
      </c>
      <c r="E30" s="113">
        <f t="shared" si="2"/>
        <v>-19.15227629513344</v>
      </c>
      <c r="F30" s="51">
        <v>20494</v>
      </c>
      <c r="G30" s="91">
        <v>15436</v>
      </c>
      <c r="H30" s="101">
        <v>15951</v>
      </c>
      <c r="I30" s="113">
        <f t="shared" si="3"/>
        <v>77.83253635210305</v>
      </c>
      <c r="J30" s="101">
        <v>14506</v>
      </c>
      <c r="K30" s="51">
        <f t="shared" si="4"/>
        <v>1445</v>
      </c>
      <c r="L30" s="113">
        <f t="shared" si="5"/>
        <v>9.961395284709775</v>
      </c>
    </row>
    <row r="31" spans="1:12" s="4" customFormat="1" ht="18" customHeight="1">
      <c r="A31" s="89" t="s">
        <v>31</v>
      </c>
      <c r="B31" s="51">
        <f t="shared" si="0"/>
        <v>6791</v>
      </c>
      <c r="C31" s="87">
        <f>J31-'[1]县区 (7)'!J31</f>
        <v>5903</v>
      </c>
      <c r="D31" s="51">
        <f t="shared" si="1"/>
        <v>888</v>
      </c>
      <c r="E31" s="113">
        <f t="shared" si="2"/>
        <v>15.043198373708282</v>
      </c>
      <c r="F31" s="51">
        <v>62840</v>
      </c>
      <c r="G31" s="91">
        <v>45627</v>
      </c>
      <c r="H31" s="101">
        <v>52418</v>
      </c>
      <c r="I31" s="113">
        <f t="shared" si="3"/>
        <v>83.4150222788033</v>
      </c>
      <c r="J31" s="101">
        <v>42032</v>
      </c>
      <c r="K31" s="51">
        <f t="shared" si="4"/>
        <v>10386</v>
      </c>
      <c r="L31" s="113">
        <f t="shared" si="5"/>
        <v>24.70974495622383</v>
      </c>
    </row>
    <row r="32" spans="1:12" s="4" customFormat="1" ht="18" customHeight="1">
      <c r="A32" s="90" t="s">
        <v>33</v>
      </c>
      <c r="B32" s="51">
        <f t="shared" si="0"/>
        <v>155091</v>
      </c>
      <c r="C32" s="87">
        <f>J32-'[1]县区 (7)'!J32</f>
        <v>183892</v>
      </c>
      <c r="D32" s="51">
        <f t="shared" si="1"/>
        <v>-28801</v>
      </c>
      <c r="E32" s="113">
        <f t="shared" si="2"/>
        <v>-15.66191025166946</v>
      </c>
      <c r="F32" s="51">
        <v>3034709</v>
      </c>
      <c r="G32" s="91">
        <v>1472820</v>
      </c>
      <c r="H32" s="101">
        <v>1627911</v>
      </c>
      <c r="I32" s="113">
        <f t="shared" si="3"/>
        <v>53.643067589017605</v>
      </c>
      <c r="J32" s="101">
        <v>1865609</v>
      </c>
      <c r="K32" s="51">
        <f t="shared" si="4"/>
        <v>-237698</v>
      </c>
      <c r="L32" s="113">
        <f t="shared" si="5"/>
        <v>-12.741040593178957</v>
      </c>
    </row>
    <row r="33" spans="1:12" s="4" customFormat="1" ht="18" customHeight="1">
      <c r="A33" s="51" t="s">
        <v>25</v>
      </c>
      <c r="B33" s="51">
        <f t="shared" si="0"/>
        <v>36265</v>
      </c>
      <c r="C33" s="87">
        <f>J33-'[1]县区 (7)'!J33</f>
        <v>24048</v>
      </c>
      <c r="D33" s="51">
        <f t="shared" si="1"/>
        <v>12217</v>
      </c>
      <c r="E33" s="113">
        <f t="shared" si="2"/>
        <v>50.80256154357951</v>
      </c>
      <c r="F33" s="51">
        <v>668050</v>
      </c>
      <c r="G33" s="91">
        <v>271801</v>
      </c>
      <c r="H33" s="101">
        <v>308066</v>
      </c>
      <c r="I33" s="113">
        <f t="shared" si="3"/>
        <v>46.114213008008385</v>
      </c>
      <c r="J33" s="101">
        <v>335429</v>
      </c>
      <c r="K33" s="51">
        <f t="shared" si="4"/>
        <v>-27363</v>
      </c>
      <c r="L33" s="113">
        <f t="shared" si="5"/>
        <v>-8.157613086525018</v>
      </c>
    </row>
    <row r="34" spans="1:12" s="4" customFormat="1" ht="18" customHeight="1">
      <c r="A34" s="51" t="s">
        <v>26</v>
      </c>
      <c r="B34" s="51">
        <f t="shared" si="0"/>
        <v>11811</v>
      </c>
      <c r="C34" s="87">
        <f>J34-'[1]县区 (7)'!J34</f>
        <v>15407</v>
      </c>
      <c r="D34" s="51">
        <f t="shared" si="1"/>
        <v>-3596</v>
      </c>
      <c r="E34" s="113">
        <f t="shared" si="2"/>
        <v>-23.340040241448694</v>
      </c>
      <c r="F34" s="51">
        <v>398369</v>
      </c>
      <c r="G34" s="91">
        <v>115700</v>
      </c>
      <c r="H34" s="101">
        <v>127511</v>
      </c>
      <c r="I34" s="113">
        <f t="shared" si="3"/>
        <v>32.008263695217245</v>
      </c>
      <c r="J34" s="101">
        <v>193668</v>
      </c>
      <c r="K34" s="51">
        <f t="shared" si="4"/>
        <v>-66157</v>
      </c>
      <c r="L34" s="113">
        <f t="shared" si="5"/>
        <v>-34.160005783092714</v>
      </c>
    </row>
    <row r="35" spans="1:12" s="4" customFormat="1" ht="18" customHeight="1">
      <c r="A35" s="89" t="s">
        <v>27</v>
      </c>
      <c r="B35" s="51">
        <f t="shared" si="0"/>
        <v>3531</v>
      </c>
      <c r="C35" s="87">
        <f>J35-'[1]县区 (7)'!J35</f>
        <v>4787</v>
      </c>
      <c r="D35" s="51">
        <f t="shared" si="1"/>
        <v>-1256</v>
      </c>
      <c r="E35" s="113">
        <f t="shared" si="2"/>
        <v>-26.237727177773134</v>
      </c>
      <c r="F35" s="51">
        <v>67143</v>
      </c>
      <c r="G35" s="91">
        <v>32989</v>
      </c>
      <c r="H35" s="101">
        <v>36520</v>
      </c>
      <c r="I35" s="113">
        <f t="shared" si="3"/>
        <v>54.39137363537524</v>
      </c>
      <c r="J35" s="101">
        <v>52656</v>
      </c>
      <c r="K35" s="51">
        <f t="shared" si="4"/>
        <v>-16136</v>
      </c>
      <c r="L35" s="113">
        <f t="shared" si="5"/>
        <v>-30.644181099969614</v>
      </c>
    </row>
    <row r="36" spans="1:12" s="4" customFormat="1" ht="18" customHeight="1">
      <c r="A36" s="89" t="s">
        <v>28</v>
      </c>
      <c r="B36" s="51">
        <f t="shared" si="0"/>
        <v>948</v>
      </c>
      <c r="C36" s="87">
        <f>J36-'[1]县区 (7)'!J36</f>
        <v>1818</v>
      </c>
      <c r="D36" s="51">
        <f t="shared" si="1"/>
        <v>-870</v>
      </c>
      <c r="E36" s="113">
        <f t="shared" si="2"/>
        <v>-47.85478547854785</v>
      </c>
      <c r="F36" s="51">
        <v>23911</v>
      </c>
      <c r="G36" s="91">
        <v>11972</v>
      </c>
      <c r="H36" s="101">
        <v>12920</v>
      </c>
      <c r="I36" s="113">
        <f t="shared" si="3"/>
        <v>54.0337083350759</v>
      </c>
      <c r="J36" s="101">
        <v>14297</v>
      </c>
      <c r="K36" s="51">
        <f t="shared" si="4"/>
        <v>-1377</v>
      </c>
      <c r="L36" s="113">
        <f t="shared" si="5"/>
        <v>-9.63139120095125</v>
      </c>
    </row>
    <row r="37" spans="1:12" s="4" customFormat="1" ht="18" customHeight="1">
      <c r="A37" s="89" t="s">
        <v>29</v>
      </c>
      <c r="B37" s="51">
        <f t="shared" si="0"/>
        <v>39851</v>
      </c>
      <c r="C37" s="87">
        <f>J37-'[1]县区 (7)'!J37</f>
        <v>67058</v>
      </c>
      <c r="D37" s="51">
        <f t="shared" si="1"/>
        <v>-27207</v>
      </c>
      <c r="E37" s="113">
        <f t="shared" si="2"/>
        <v>-40.57234036207462</v>
      </c>
      <c r="F37" s="51">
        <v>628500</v>
      </c>
      <c r="G37" s="91">
        <v>329956</v>
      </c>
      <c r="H37" s="101">
        <v>369807</v>
      </c>
      <c r="I37" s="113">
        <f t="shared" si="3"/>
        <v>58.83961813842482</v>
      </c>
      <c r="J37" s="101">
        <v>434128</v>
      </c>
      <c r="K37" s="51">
        <f t="shared" si="4"/>
        <v>-64321</v>
      </c>
      <c r="L37" s="113">
        <f t="shared" si="5"/>
        <v>-14.816137176132385</v>
      </c>
    </row>
    <row r="38" spans="1:12" s="4" customFormat="1" ht="18" customHeight="1">
      <c r="A38" s="89" t="s">
        <v>30</v>
      </c>
      <c r="B38" s="51">
        <f t="shared" si="0"/>
        <v>19393</v>
      </c>
      <c r="C38" s="87">
        <f>J38-'[1]县区 (7)'!J38</f>
        <v>22888</v>
      </c>
      <c r="D38" s="51">
        <f t="shared" si="1"/>
        <v>-3495</v>
      </c>
      <c r="E38" s="113">
        <f t="shared" si="2"/>
        <v>-15.27001048584411</v>
      </c>
      <c r="F38" s="51">
        <v>319555</v>
      </c>
      <c r="G38" s="91">
        <v>180713</v>
      </c>
      <c r="H38" s="101">
        <v>200106</v>
      </c>
      <c r="I38" s="113">
        <f t="shared" si="3"/>
        <v>62.620206224280636</v>
      </c>
      <c r="J38" s="101">
        <v>227361</v>
      </c>
      <c r="K38" s="51">
        <f t="shared" si="4"/>
        <v>-27255</v>
      </c>
      <c r="L38" s="113">
        <f t="shared" si="5"/>
        <v>-11.987544037895681</v>
      </c>
    </row>
    <row r="39" spans="1:12" s="4" customFormat="1" ht="18" customHeight="1">
      <c r="A39" s="89" t="s">
        <v>31</v>
      </c>
      <c r="B39" s="51">
        <f t="shared" si="0"/>
        <v>43292</v>
      </c>
      <c r="C39" s="87">
        <f>J39-'[1]县区 (7)'!J39</f>
        <v>47886</v>
      </c>
      <c r="D39" s="51">
        <f t="shared" si="1"/>
        <v>-4594</v>
      </c>
      <c r="E39" s="113">
        <f t="shared" si="2"/>
        <v>-9.593618176502527</v>
      </c>
      <c r="F39" s="51">
        <v>929181</v>
      </c>
      <c r="G39" s="91">
        <v>529689</v>
      </c>
      <c r="H39" s="101">
        <v>572981</v>
      </c>
      <c r="I39" s="113">
        <f t="shared" si="3"/>
        <v>61.6651653445346</v>
      </c>
      <c r="J39" s="101">
        <v>608070</v>
      </c>
      <c r="K39" s="51">
        <f t="shared" si="4"/>
        <v>-35089</v>
      </c>
      <c r="L39" s="113">
        <f t="shared" si="5"/>
        <v>-5.770552732415676</v>
      </c>
    </row>
    <row r="40" spans="1:12" s="4" customFormat="1" ht="21.75" customHeight="1">
      <c r="A40" s="34" t="s">
        <v>34</v>
      </c>
      <c r="B40" s="6"/>
      <c r="C40" s="6"/>
      <c r="D40" s="7"/>
      <c r="E40" s="8"/>
      <c r="F40" s="79"/>
      <c r="G40" s="6"/>
      <c r="H40" s="92"/>
      <c r="I40" s="6"/>
      <c r="J40" s="7"/>
      <c r="K40" s="6"/>
      <c r="L40" s="8"/>
    </row>
    <row r="41" spans="1:12" s="4" customFormat="1" ht="9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s="4" customFormat="1" ht="15.75">
      <c r="A42" s="94" t="s">
        <v>35</v>
      </c>
      <c r="B42" s="6"/>
      <c r="C42" s="6"/>
      <c r="D42" s="7"/>
      <c r="E42" s="8"/>
      <c r="F42" s="79"/>
      <c r="G42" s="6"/>
      <c r="H42" s="6"/>
      <c r="I42" s="6"/>
      <c r="J42" s="7"/>
      <c r="K42" s="6"/>
      <c r="L42" s="8"/>
    </row>
  </sheetData>
  <sheetProtection/>
  <mergeCells count="19">
    <mergeCell ref="K3:L3"/>
    <mergeCell ref="D4:G4"/>
    <mergeCell ref="K4:L4"/>
    <mergeCell ref="B5:E5"/>
    <mergeCell ref="F5:L5"/>
    <mergeCell ref="A41:L41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:L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SheetLayoutView="100" workbookViewId="0" topLeftCell="A51">
      <selection activeCell="S10" sqref="S10"/>
    </sheetView>
  </sheetViews>
  <sheetFormatPr defaultColWidth="8.7109375" defaultRowHeight="15"/>
  <cols>
    <col min="1" max="1" width="35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hidden="1" customWidth="1"/>
    <col min="8" max="8" width="10.7109375" style="8" customWidth="1"/>
    <col min="9" max="9" width="10.7109375" style="104" customWidth="1"/>
    <col min="10" max="10" width="10.7109375" style="105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13" s="4" customFormat="1" ht="19.5" customHeight="1">
      <c r="A1" s="9" t="s">
        <v>36</v>
      </c>
      <c r="B1" s="9"/>
      <c r="C1" s="9"/>
      <c r="D1" s="9"/>
      <c r="E1" s="9"/>
      <c r="F1" s="9"/>
      <c r="G1" s="9"/>
      <c r="H1" s="9"/>
      <c r="I1" s="144"/>
      <c r="J1" s="144"/>
      <c r="K1" s="9"/>
      <c r="L1" s="9"/>
      <c r="M1" s="9"/>
    </row>
    <row r="2" spans="1:13" s="78" customFormat="1" ht="19.5" customHeight="1">
      <c r="A2" s="35"/>
      <c r="B2" s="35"/>
      <c r="C2" s="36"/>
      <c r="D2" s="68"/>
      <c r="E2" s="68"/>
      <c r="F2" s="68"/>
      <c r="G2" s="35"/>
      <c r="H2" s="35"/>
      <c r="I2" s="145"/>
      <c r="J2" s="146"/>
      <c r="K2" s="68"/>
      <c r="L2" s="68"/>
      <c r="M2" s="68"/>
    </row>
    <row r="3" spans="1:13" s="4" customFormat="1" ht="19.5" customHeight="1">
      <c r="A3" s="4" t="s">
        <v>1</v>
      </c>
      <c r="B3" s="6"/>
      <c r="C3" s="7"/>
      <c r="D3" s="106"/>
      <c r="E3" s="106"/>
      <c r="F3" s="96" t="s">
        <v>2</v>
      </c>
      <c r="G3" s="6"/>
      <c r="H3" s="6"/>
      <c r="I3" s="147" t="s">
        <v>2</v>
      </c>
      <c r="J3" s="147"/>
      <c r="K3" s="148" t="s">
        <v>3</v>
      </c>
      <c r="L3" s="148"/>
      <c r="M3" s="148"/>
    </row>
    <row r="4" spans="1:13" s="4" customFormat="1" ht="19.5" customHeight="1">
      <c r="A4" s="107" t="s">
        <v>4</v>
      </c>
      <c r="B4" s="39" t="s">
        <v>5</v>
      </c>
      <c r="C4" s="40"/>
      <c r="D4" s="40"/>
      <c r="E4" s="70"/>
      <c r="F4" s="108" t="s">
        <v>6</v>
      </c>
      <c r="G4" s="109"/>
      <c r="H4" s="109"/>
      <c r="I4" s="149"/>
      <c r="J4" s="149"/>
      <c r="K4" s="109"/>
      <c r="L4" s="150"/>
      <c r="M4" s="96"/>
    </row>
    <row r="5" spans="1:13" s="4" customFormat="1" ht="19.5" customHeight="1">
      <c r="A5" s="110"/>
      <c r="B5" s="18" t="s">
        <v>5</v>
      </c>
      <c r="C5" s="19" t="s">
        <v>7</v>
      </c>
      <c r="D5" s="18" t="s">
        <v>8</v>
      </c>
      <c r="E5" s="20" t="s">
        <v>9</v>
      </c>
      <c r="F5" s="41" t="s">
        <v>37</v>
      </c>
      <c r="G5" s="18" t="s">
        <v>11</v>
      </c>
      <c r="H5" s="22" t="s">
        <v>6</v>
      </c>
      <c r="I5" s="20" t="s">
        <v>38</v>
      </c>
      <c r="J5" s="22" t="s">
        <v>13</v>
      </c>
      <c r="K5" s="18" t="s">
        <v>14</v>
      </c>
      <c r="L5" s="20" t="s">
        <v>15</v>
      </c>
      <c r="M5" s="151" t="s">
        <v>39</v>
      </c>
    </row>
    <row r="6" spans="1:13" s="4" customFormat="1" ht="19.5" customHeight="1">
      <c r="A6" s="111"/>
      <c r="B6" s="18"/>
      <c r="C6" s="19"/>
      <c r="D6" s="18"/>
      <c r="E6" s="20"/>
      <c r="F6" s="42"/>
      <c r="G6" s="18"/>
      <c r="H6" s="22"/>
      <c r="I6" s="20"/>
      <c r="J6" s="22"/>
      <c r="K6" s="18"/>
      <c r="L6" s="20"/>
      <c r="M6" s="152"/>
    </row>
    <row r="7" spans="1:13" s="4" customFormat="1" ht="19.5" customHeight="1">
      <c r="A7" s="90" t="s">
        <v>40</v>
      </c>
      <c r="B7" s="51">
        <f aca="true" t="shared" si="0" ref="B7:B33">H7-G7</f>
        <v>17742</v>
      </c>
      <c r="C7" s="112">
        <f>J7-'[1]全市 (7)'!J7</f>
        <v>12472</v>
      </c>
      <c r="D7" s="51">
        <f aca="true" t="shared" si="1" ref="D7:D33">B7-C7</f>
        <v>5270</v>
      </c>
      <c r="E7" s="113">
        <f aca="true" t="shared" si="2" ref="E7:E33">IF(C7&lt;=0,0,D7/C7*100)</f>
        <v>42.254650416933934</v>
      </c>
      <c r="F7" s="51">
        <v>317900</v>
      </c>
      <c r="G7" s="51">
        <v>193634</v>
      </c>
      <c r="H7" s="112">
        <v>211376</v>
      </c>
      <c r="I7" s="153">
        <f aca="true" t="shared" si="3" ref="I7:I33">IF(F7&lt;=0,0,H7/F7*100)</f>
        <v>66.49134948096885</v>
      </c>
      <c r="J7" s="154">
        <v>174642</v>
      </c>
      <c r="K7" s="51">
        <f aca="true" t="shared" si="4" ref="K7:K33">H7-J7</f>
        <v>36734</v>
      </c>
      <c r="L7" s="88">
        <f aca="true" t="shared" si="5" ref="L7:L33">IF(J7&lt;=0,0,K7/J7*100)</f>
        <v>21.033886464882446</v>
      </c>
      <c r="M7" s="75"/>
    </row>
    <row r="8" spans="1:13" s="4" customFormat="1" ht="19.5" customHeight="1">
      <c r="A8" s="51" t="s">
        <v>41</v>
      </c>
      <c r="B8" s="51">
        <f t="shared" si="0"/>
        <v>7228</v>
      </c>
      <c r="C8" s="112">
        <f>J8-'[1]全市 (7)'!J8</f>
        <v>2034</v>
      </c>
      <c r="D8" s="51">
        <f t="shared" si="1"/>
        <v>5194</v>
      </c>
      <c r="E8" s="113">
        <f t="shared" si="2"/>
        <v>255.35889872173055</v>
      </c>
      <c r="F8" s="51">
        <v>86000</v>
      </c>
      <c r="G8" s="51">
        <v>62251</v>
      </c>
      <c r="H8" s="112">
        <v>69479</v>
      </c>
      <c r="I8" s="153">
        <f t="shared" si="3"/>
        <v>80.78953488372093</v>
      </c>
      <c r="J8" s="154">
        <v>33838</v>
      </c>
      <c r="K8" s="51">
        <f t="shared" si="4"/>
        <v>35641</v>
      </c>
      <c r="L8" s="88">
        <f t="shared" si="5"/>
        <v>105.32832909746439</v>
      </c>
      <c r="M8" s="75"/>
    </row>
    <row r="9" spans="1:13" s="4" customFormat="1" ht="19.5" customHeight="1">
      <c r="A9" s="51" t="s">
        <v>42</v>
      </c>
      <c r="B9" s="51">
        <f t="shared" si="0"/>
        <v>45</v>
      </c>
      <c r="C9" s="112">
        <f>J9-'[1]全市 (7)'!J9</f>
        <v>112</v>
      </c>
      <c r="D9" s="51">
        <f t="shared" si="1"/>
        <v>-67</v>
      </c>
      <c r="E9" s="113">
        <f t="shared" si="2"/>
        <v>-59.82142857142857</v>
      </c>
      <c r="F9" s="51">
        <v>32500</v>
      </c>
      <c r="G9" s="51">
        <v>16694</v>
      </c>
      <c r="H9" s="112">
        <v>16739</v>
      </c>
      <c r="I9" s="153">
        <f t="shared" si="3"/>
        <v>51.504615384615384</v>
      </c>
      <c r="J9" s="154">
        <v>19353</v>
      </c>
      <c r="K9" s="51">
        <f t="shared" si="4"/>
        <v>-2614</v>
      </c>
      <c r="L9" s="88">
        <f t="shared" si="5"/>
        <v>-13.506949826900222</v>
      </c>
      <c r="M9" s="75"/>
    </row>
    <row r="10" spans="1:13" s="4" customFormat="1" ht="19.5" customHeight="1">
      <c r="A10" s="51" t="s">
        <v>43</v>
      </c>
      <c r="B10" s="51">
        <f t="shared" si="0"/>
        <v>541</v>
      </c>
      <c r="C10" s="112">
        <f>J10-'[1]全市 (7)'!J10</f>
        <v>472</v>
      </c>
      <c r="D10" s="51">
        <f t="shared" si="1"/>
        <v>69</v>
      </c>
      <c r="E10" s="113">
        <f t="shared" si="2"/>
        <v>14.61864406779661</v>
      </c>
      <c r="F10" s="51">
        <v>6000</v>
      </c>
      <c r="G10" s="51">
        <v>4227</v>
      </c>
      <c r="H10" s="112">
        <v>4768</v>
      </c>
      <c r="I10" s="153">
        <f t="shared" si="3"/>
        <v>79.46666666666667</v>
      </c>
      <c r="J10" s="154">
        <v>3512</v>
      </c>
      <c r="K10" s="51">
        <f t="shared" si="4"/>
        <v>1256</v>
      </c>
      <c r="L10" s="88">
        <f t="shared" si="5"/>
        <v>35.7630979498861</v>
      </c>
      <c r="M10" s="75"/>
    </row>
    <row r="11" spans="1:13" s="4" customFormat="1" ht="19.5" customHeight="1">
      <c r="A11" s="51" t="s">
        <v>44</v>
      </c>
      <c r="B11" s="51">
        <f t="shared" si="0"/>
        <v>291</v>
      </c>
      <c r="C11" s="112">
        <f>J11-'[1]全市 (7)'!J11</f>
        <v>163</v>
      </c>
      <c r="D11" s="51">
        <f t="shared" si="1"/>
        <v>128</v>
      </c>
      <c r="E11" s="113">
        <f t="shared" si="2"/>
        <v>78.52760736196319</v>
      </c>
      <c r="F11" s="51">
        <v>8000</v>
      </c>
      <c r="G11" s="51">
        <v>1519</v>
      </c>
      <c r="H11" s="112">
        <v>1810</v>
      </c>
      <c r="I11" s="153">
        <f t="shared" si="3"/>
        <v>22.625</v>
      </c>
      <c r="J11" s="154">
        <v>487</v>
      </c>
      <c r="K11" s="51">
        <f t="shared" si="4"/>
        <v>1323</v>
      </c>
      <c r="L11" s="88">
        <f t="shared" si="5"/>
        <v>271.66324435318273</v>
      </c>
      <c r="M11" s="75"/>
    </row>
    <row r="12" spans="1:13" s="4" customFormat="1" ht="19.5" customHeight="1">
      <c r="A12" s="51" t="s">
        <v>45</v>
      </c>
      <c r="B12" s="51">
        <f t="shared" si="0"/>
        <v>1890</v>
      </c>
      <c r="C12" s="112">
        <f>J12-'[1]全市 (7)'!J12</f>
        <v>1498</v>
      </c>
      <c r="D12" s="51">
        <f t="shared" si="1"/>
        <v>392</v>
      </c>
      <c r="E12" s="113">
        <f t="shared" si="2"/>
        <v>26.168224299065418</v>
      </c>
      <c r="F12" s="51">
        <v>27000</v>
      </c>
      <c r="G12" s="51">
        <v>12912</v>
      </c>
      <c r="H12" s="112">
        <v>14802</v>
      </c>
      <c r="I12" s="153">
        <f t="shared" si="3"/>
        <v>54.82222222222223</v>
      </c>
      <c r="J12" s="154">
        <v>13699</v>
      </c>
      <c r="K12" s="51">
        <f t="shared" si="4"/>
        <v>1103</v>
      </c>
      <c r="L12" s="88">
        <f t="shared" si="5"/>
        <v>8.051682604569677</v>
      </c>
      <c r="M12" s="75"/>
    </row>
    <row r="13" spans="1:13" s="4" customFormat="1" ht="19.5" customHeight="1">
      <c r="A13" s="51" t="s">
        <v>46</v>
      </c>
      <c r="B13" s="51">
        <f t="shared" si="0"/>
        <v>667</v>
      </c>
      <c r="C13" s="112">
        <f>J13-'[1]全市 (7)'!J13</f>
        <v>286</v>
      </c>
      <c r="D13" s="51">
        <f t="shared" si="1"/>
        <v>381</v>
      </c>
      <c r="E13" s="113">
        <f t="shared" si="2"/>
        <v>133.2167832167832</v>
      </c>
      <c r="F13" s="51">
        <v>16000</v>
      </c>
      <c r="G13" s="51">
        <v>8897</v>
      </c>
      <c r="H13" s="112">
        <v>9564</v>
      </c>
      <c r="I13" s="153">
        <f t="shared" si="3"/>
        <v>59.775</v>
      </c>
      <c r="J13" s="154">
        <v>12022</v>
      </c>
      <c r="K13" s="51">
        <f t="shared" si="4"/>
        <v>-2458</v>
      </c>
      <c r="L13" s="88">
        <f t="shared" si="5"/>
        <v>-20.445849276326733</v>
      </c>
      <c r="M13" s="75"/>
    </row>
    <row r="14" spans="1:13" s="4" customFormat="1" ht="19.5" customHeight="1">
      <c r="A14" s="51" t="s">
        <v>47</v>
      </c>
      <c r="B14" s="51">
        <f t="shared" si="0"/>
        <v>322</v>
      </c>
      <c r="C14" s="112">
        <f>J14-'[1]全市 (7)'!J14</f>
        <v>324</v>
      </c>
      <c r="D14" s="51">
        <f t="shared" si="1"/>
        <v>-2</v>
      </c>
      <c r="E14" s="113">
        <f t="shared" si="2"/>
        <v>-0.6172839506172839</v>
      </c>
      <c r="F14" s="51">
        <v>12000</v>
      </c>
      <c r="G14" s="51">
        <v>5988</v>
      </c>
      <c r="H14" s="112">
        <v>6310</v>
      </c>
      <c r="I14" s="153">
        <f t="shared" si="3"/>
        <v>52.583333333333336</v>
      </c>
      <c r="J14" s="154">
        <v>8349</v>
      </c>
      <c r="K14" s="51">
        <f t="shared" si="4"/>
        <v>-2039</v>
      </c>
      <c r="L14" s="88">
        <f t="shared" si="5"/>
        <v>-24.422086477422443</v>
      </c>
      <c r="M14" s="75"/>
    </row>
    <row r="15" spans="1:13" s="4" customFormat="1" ht="19.5" customHeight="1">
      <c r="A15" s="51" t="s">
        <v>48</v>
      </c>
      <c r="B15" s="51">
        <f t="shared" si="0"/>
        <v>33</v>
      </c>
      <c r="C15" s="112">
        <f>J15-'[1]全市 (7)'!J15</f>
        <v>67</v>
      </c>
      <c r="D15" s="51">
        <f t="shared" si="1"/>
        <v>-34</v>
      </c>
      <c r="E15" s="113">
        <f t="shared" si="2"/>
        <v>-50.74626865671642</v>
      </c>
      <c r="F15" s="51">
        <v>11000</v>
      </c>
      <c r="G15" s="51">
        <v>4170</v>
      </c>
      <c r="H15" s="112">
        <v>4203</v>
      </c>
      <c r="I15" s="153">
        <f t="shared" si="3"/>
        <v>38.20909090909091</v>
      </c>
      <c r="J15" s="154">
        <v>4047</v>
      </c>
      <c r="K15" s="51">
        <f t="shared" si="4"/>
        <v>156</v>
      </c>
      <c r="L15" s="88">
        <f t="shared" si="5"/>
        <v>3.85470719051149</v>
      </c>
      <c r="M15" s="75"/>
    </row>
    <row r="16" spans="1:13" s="4" customFormat="1" ht="19.5" customHeight="1">
      <c r="A16" s="51" t="s">
        <v>49</v>
      </c>
      <c r="B16" s="51">
        <f t="shared" si="0"/>
        <v>1077</v>
      </c>
      <c r="C16" s="112">
        <f>J16-'[1]全市 (7)'!J16</f>
        <v>1298</v>
      </c>
      <c r="D16" s="51">
        <f t="shared" si="1"/>
        <v>-221</v>
      </c>
      <c r="E16" s="113">
        <f t="shared" si="2"/>
        <v>-17.026194144838215</v>
      </c>
      <c r="F16" s="51">
        <v>44000</v>
      </c>
      <c r="G16" s="51">
        <v>18750</v>
      </c>
      <c r="H16" s="112">
        <v>19827</v>
      </c>
      <c r="I16" s="153">
        <f t="shared" si="3"/>
        <v>45.06136363636364</v>
      </c>
      <c r="J16" s="154">
        <v>36446</v>
      </c>
      <c r="K16" s="51">
        <f t="shared" si="4"/>
        <v>-16619</v>
      </c>
      <c r="L16" s="88">
        <f t="shared" si="5"/>
        <v>-45.598968336717334</v>
      </c>
      <c r="M16" s="75"/>
    </row>
    <row r="17" spans="1:13" s="4" customFormat="1" ht="19.5" customHeight="1">
      <c r="A17" s="51" t="s">
        <v>50</v>
      </c>
      <c r="B17" s="51">
        <f t="shared" si="0"/>
        <v>742</v>
      </c>
      <c r="C17" s="112">
        <f>J17-'[1]全市 (7)'!J17</f>
        <v>701</v>
      </c>
      <c r="D17" s="51">
        <f t="shared" si="1"/>
        <v>41</v>
      </c>
      <c r="E17" s="113">
        <f t="shared" si="2"/>
        <v>5.848787446504993</v>
      </c>
      <c r="F17" s="51">
        <v>9000</v>
      </c>
      <c r="G17" s="51">
        <v>5491</v>
      </c>
      <c r="H17" s="112">
        <v>6233</v>
      </c>
      <c r="I17" s="153">
        <f t="shared" si="3"/>
        <v>69.25555555555556</v>
      </c>
      <c r="J17" s="154">
        <v>5750</v>
      </c>
      <c r="K17" s="51">
        <f t="shared" si="4"/>
        <v>483</v>
      </c>
      <c r="L17" s="88">
        <f t="shared" si="5"/>
        <v>8.4</v>
      </c>
      <c r="M17" s="75"/>
    </row>
    <row r="18" spans="1:13" s="4" customFormat="1" ht="19.5" customHeight="1">
      <c r="A18" s="51" t="s">
        <v>51</v>
      </c>
      <c r="B18" s="51">
        <f t="shared" si="0"/>
        <v>653</v>
      </c>
      <c r="C18" s="112">
        <f>J18-'[1]全市 (7)'!J18</f>
        <v>1887</v>
      </c>
      <c r="D18" s="51">
        <f t="shared" si="1"/>
        <v>-1234</v>
      </c>
      <c r="E18" s="113">
        <f t="shared" si="2"/>
        <v>-65.39480657127716</v>
      </c>
      <c r="F18" s="51">
        <v>23000</v>
      </c>
      <c r="G18" s="51">
        <v>21377</v>
      </c>
      <c r="H18" s="112">
        <v>22030</v>
      </c>
      <c r="I18" s="153">
        <f t="shared" si="3"/>
        <v>95.78260869565217</v>
      </c>
      <c r="J18" s="154">
        <v>8888</v>
      </c>
      <c r="K18" s="51">
        <f t="shared" si="4"/>
        <v>13142</v>
      </c>
      <c r="L18" s="88">
        <f t="shared" si="5"/>
        <v>147.86228622862285</v>
      </c>
      <c r="M18" s="75"/>
    </row>
    <row r="19" spans="1:13" s="4" customFormat="1" ht="19.5" customHeight="1">
      <c r="A19" s="51" t="s">
        <v>52</v>
      </c>
      <c r="B19" s="51">
        <f t="shared" si="0"/>
        <v>4198</v>
      </c>
      <c r="C19" s="112">
        <f>J19-'[1]全市 (7)'!J19</f>
        <v>3622</v>
      </c>
      <c r="D19" s="51">
        <f t="shared" si="1"/>
        <v>576</v>
      </c>
      <c r="E19" s="113">
        <f t="shared" si="2"/>
        <v>15.90281612368857</v>
      </c>
      <c r="F19" s="51">
        <v>42000</v>
      </c>
      <c r="G19" s="51">
        <v>30673</v>
      </c>
      <c r="H19" s="112">
        <v>34871</v>
      </c>
      <c r="I19" s="153">
        <f t="shared" si="3"/>
        <v>83.02619047619048</v>
      </c>
      <c r="J19" s="154">
        <v>27401</v>
      </c>
      <c r="K19" s="51">
        <f t="shared" si="4"/>
        <v>7470</v>
      </c>
      <c r="L19" s="88">
        <f t="shared" si="5"/>
        <v>27.261778767198276</v>
      </c>
      <c r="M19" s="75"/>
    </row>
    <row r="20" spans="1:13" s="4" customFormat="1" ht="19.5" customHeight="1">
      <c r="A20" s="51" t="s">
        <v>53</v>
      </c>
      <c r="B20" s="51">
        <f t="shared" si="0"/>
        <v>55</v>
      </c>
      <c r="C20" s="112">
        <f>J20-'[1]全市 (7)'!J20</f>
        <v>0</v>
      </c>
      <c r="D20" s="51">
        <f t="shared" si="1"/>
        <v>55</v>
      </c>
      <c r="E20" s="113">
        <f t="shared" si="2"/>
        <v>0</v>
      </c>
      <c r="F20" s="51">
        <v>1300</v>
      </c>
      <c r="G20" s="51">
        <v>689</v>
      </c>
      <c r="H20" s="112">
        <v>744</v>
      </c>
      <c r="I20" s="153">
        <f t="shared" si="3"/>
        <v>57.230769230769226</v>
      </c>
      <c r="J20" s="154">
        <v>808</v>
      </c>
      <c r="K20" s="51">
        <f t="shared" si="4"/>
        <v>-64</v>
      </c>
      <c r="L20" s="88">
        <f t="shared" si="5"/>
        <v>-7.920792079207921</v>
      </c>
      <c r="M20" s="75"/>
    </row>
    <row r="21" spans="1:13" s="4" customFormat="1" ht="19.5" customHeight="1">
      <c r="A21" s="51" t="s">
        <v>54</v>
      </c>
      <c r="B21" s="51">
        <f t="shared" si="0"/>
        <v>0</v>
      </c>
      <c r="C21" s="112">
        <f>J21-'[1]全市 (7)'!J21</f>
        <v>8</v>
      </c>
      <c r="D21" s="51">
        <f t="shared" si="1"/>
        <v>-8</v>
      </c>
      <c r="E21" s="113">
        <f t="shared" si="2"/>
        <v>-100</v>
      </c>
      <c r="F21" s="51">
        <v>100</v>
      </c>
      <c r="G21" s="51">
        <v>-4</v>
      </c>
      <c r="H21" s="112">
        <v>-4</v>
      </c>
      <c r="I21" s="153">
        <f t="shared" si="3"/>
        <v>-4</v>
      </c>
      <c r="J21" s="154">
        <v>42</v>
      </c>
      <c r="K21" s="51">
        <f t="shared" si="4"/>
        <v>-46</v>
      </c>
      <c r="L21" s="88">
        <f t="shared" si="5"/>
        <v>-109.52380952380953</v>
      </c>
      <c r="M21" s="75"/>
    </row>
    <row r="22" spans="1:13" s="4" customFormat="1" ht="19.5" customHeight="1">
      <c r="A22" s="90" t="s">
        <v>55</v>
      </c>
      <c r="B22" s="51">
        <f t="shared" si="0"/>
        <v>17283</v>
      </c>
      <c r="C22" s="112">
        <f>J22-'[1]全市 (7)'!J22</f>
        <v>16646</v>
      </c>
      <c r="D22" s="51">
        <f t="shared" si="1"/>
        <v>637</v>
      </c>
      <c r="E22" s="113">
        <f t="shared" si="2"/>
        <v>3.8267451640033645</v>
      </c>
      <c r="F22" s="51">
        <v>344100</v>
      </c>
      <c r="G22" s="51">
        <v>219514</v>
      </c>
      <c r="H22" s="112">
        <v>236797</v>
      </c>
      <c r="I22" s="153">
        <f t="shared" si="3"/>
        <v>68.81633246149376</v>
      </c>
      <c r="J22" s="154">
        <v>224840</v>
      </c>
      <c r="K22" s="51">
        <f t="shared" si="4"/>
        <v>11957</v>
      </c>
      <c r="L22" s="88">
        <f t="shared" si="5"/>
        <v>5.318003913894325</v>
      </c>
      <c r="M22" s="75"/>
    </row>
    <row r="23" spans="1:13" s="4" customFormat="1" ht="19.5" customHeight="1">
      <c r="A23" s="51" t="s">
        <v>56</v>
      </c>
      <c r="B23" s="51">
        <f t="shared" si="0"/>
        <v>1313</v>
      </c>
      <c r="C23" s="112">
        <f>J23-'[1]全市 (7)'!J23</f>
        <v>1109</v>
      </c>
      <c r="D23" s="51">
        <f t="shared" si="1"/>
        <v>204</v>
      </c>
      <c r="E23" s="113">
        <f t="shared" si="2"/>
        <v>18.394950405770967</v>
      </c>
      <c r="F23" s="51">
        <v>25000</v>
      </c>
      <c r="G23" s="51">
        <v>10008</v>
      </c>
      <c r="H23" s="112">
        <v>11321</v>
      </c>
      <c r="I23" s="153">
        <f t="shared" si="3"/>
        <v>45.284</v>
      </c>
      <c r="J23" s="154">
        <v>11996</v>
      </c>
      <c r="K23" s="51">
        <f t="shared" si="4"/>
        <v>-675</v>
      </c>
      <c r="L23" s="88">
        <f t="shared" si="5"/>
        <v>-5.626875625208403</v>
      </c>
      <c r="M23" s="75"/>
    </row>
    <row r="24" spans="1:13" s="4" customFormat="1" ht="19.5" customHeight="1">
      <c r="A24" s="114" t="s">
        <v>57</v>
      </c>
      <c r="B24" s="51">
        <f t="shared" si="0"/>
        <v>0</v>
      </c>
      <c r="C24" s="112">
        <f>J24-'[1]全市 (7)'!J24</f>
        <v>0</v>
      </c>
      <c r="D24" s="51">
        <f t="shared" si="1"/>
        <v>0</v>
      </c>
      <c r="E24" s="113">
        <f t="shared" si="2"/>
        <v>0</v>
      </c>
      <c r="F24" s="51"/>
      <c r="G24" s="51">
        <v>0</v>
      </c>
      <c r="H24" s="112">
        <v>0</v>
      </c>
      <c r="I24" s="153">
        <f t="shared" si="3"/>
        <v>0</v>
      </c>
      <c r="J24" s="154">
        <v>1385</v>
      </c>
      <c r="K24" s="51">
        <f t="shared" si="4"/>
        <v>-1385</v>
      </c>
      <c r="L24" s="88">
        <f t="shared" si="5"/>
        <v>-100</v>
      </c>
      <c r="M24" s="75"/>
    </row>
    <row r="25" spans="1:13" s="4" customFormat="1" ht="19.5" customHeight="1">
      <c r="A25" s="114" t="s">
        <v>58</v>
      </c>
      <c r="B25" s="51">
        <f t="shared" si="0"/>
        <v>0</v>
      </c>
      <c r="C25" s="112">
        <f>J25-'[1]全市 (7)'!J25</f>
        <v>0</v>
      </c>
      <c r="D25" s="51">
        <f t="shared" si="1"/>
        <v>0</v>
      </c>
      <c r="E25" s="113">
        <f t="shared" si="2"/>
        <v>0</v>
      </c>
      <c r="F25" s="51"/>
      <c r="G25" s="51">
        <v>0</v>
      </c>
      <c r="H25" s="112">
        <v>0</v>
      </c>
      <c r="I25" s="153">
        <f t="shared" si="3"/>
        <v>0</v>
      </c>
      <c r="J25" s="154">
        <v>989</v>
      </c>
      <c r="K25" s="51">
        <f t="shared" si="4"/>
        <v>-989</v>
      </c>
      <c r="L25" s="88">
        <f t="shared" si="5"/>
        <v>-100</v>
      </c>
      <c r="M25" s="75"/>
    </row>
    <row r="26" spans="1:13" s="4" customFormat="1" ht="19.5" customHeight="1">
      <c r="A26" s="51" t="s">
        <v>59</v>
      </c>
      <c r="B26" s="51">
        <f t="shared" si="0"/>
        <v>2673</v>
      </c>
      <c r="C26" s="112">
        <f>J26-'[1]全市 (7)'!J26</f>
        <v>2112</v>
      </c>
      <c r="D26" s="51">
        <f t="shared" si="1"/>
        <v>561</v>
      </c>
      <c r="E26" s="113">
        <f t="shared" si="2"/>
        <v>26.5625</v>
      </c>
      <c r="F26" s="51">
        <v>23000</v>
      </c>
      <c r="G26" s="51">
        <v>22571</v>
      </c>
      <c r="H26" s="112">
        <v>25244</v>
      </c>
      <c r="I26" s="153">
        <f t="shared" si="3"/>
        <v>109.75652173913045</v>
      </c>
      <c r="J26" s="154">
        <v>16947</v>
      </c>
      <c r="K26" s="51">
        <f t="shared" si="4"/>
        <v>8297</v>
      </c>
      <c r="L26" s="88">
        <f t="shared" si="5"/>
        <v>48.95851773175193</v>
      </c>
      <c r="M26" s="75"/>
    </row>
    <row r="27" spans="1:13" s="4" customFormat="1" ht="19.5" customHeight="1">
      <c r="A27" s="51" t="s">
        <v>60</v>
      </c>
      <c r="B27" s="51">
        <f t="shared" si="0"/>
        <v>1004</v>
      </c>
      <c r="C27" s="112">
        <f>J27-'[1]全市 (7)'!J27</f>
        <v>1855</v>
      </c>
      <c r="D27" s="51">
        <f t="shared" si="1"/>
        <v>-851</v>
      </c>
      <c r="E27" s="113">
        <f t="shared" si="2"/>
        <v>-45.87601078167116</v>
      </c>
      <c r="F27" s="51">
        <v>44000</v>
      </c>
      <c r="G27" s="51">
        <v>19452</v>
      </c>
      <c r="H27" s="112">
        <v>20456</v>
      </c>
      <c r="I27" s="153">
        <f t="shared" si="3"/>
        <v>46.490909090909085</v>
      </c>
      <c r="J27" s="154">
        <v>35970</v>
      </c>
      <c r="K27" s="51">
        <f t="shared" si="4"/>
        <v>-15514</v>
      </c>
      <c r="L27" s="88">
        <f t="shared" si="5"/>
        <v>-43.13038643313873</v>
      </c>
      <c r="M27" s="75"/>
    </row>
    <row r="28" spans="1:13" s="4" customFormat="1" ht="19.5" customHeight="1">
      <c r="A28" s="51" t="s">
        <v>61</v>
      </c>
      <c r="B28" s="51">
        <f t="shared" si="0"/>
        <v>0</v>
      </c>
      <c r="C28" s="112">
        <f>J28-'[1]全市 (7)'!J28</f>
        <v>0</v>
      </c>
      <c r="D28" s="51">
        <f t="shared" si="1"/>
        <v>0</v>
      </c>
      <c r="E28" s="113">
        <f t="shared" si="2"/>
        <v>0</v>
      </c>
      <c r="F28" s="51">
        <v>6000</v>
      </c>
      <c r="G28" s="51">
        <v>20392</v>
      </c>
      <c r="H28" s="112">
        <v>20392</v>
      </c>
      <c r="I28" s="153">
        <f t="shared" si="3"/>
        <v>339.8666666666667</v>
      </c>
      <c r="J28" s="154">
        <v>6050</v>
      </c>
      <c r="K28" s="51">
        <f t="shared" si="4"/>
        <v>14342</v>
      </c>
      <c r="L28" s="88">
        <f t="shared" si="5"/>
        <v>237.0578512396694</v>
      </c>
      <c r="M28" s="75"/>
    </row>
    <row r="29" spans="1:13" s="4" customFormat="1" ht="19.5" customHeight="1">
      <c r="A29" s="89" t="s">
        <v>62</v>
      </c>
      <c r="B29" s="51">
        <f t="shared" si="0"/>
        <v>7348</v>
      </c>
      <c r="C29" s="112">
        <f>J29-'[1]全市 (7)'!J29</f>
        <v>7623</v>
      </c>
      <c r="D29" s="51">
        <f t="shared" si="1"/>
        <v>-275</v>
      </c>
      <c r="E29" s="113">
        <f t="shared" si="2"/>
        <v>-3.6075036075036073</v>
      </c>
      <c r="F29" s="51">
        <v>185000</v>
      </c>
      <c r="G29" s="51">
        <v>115093</v>
      </c>
      <c r="H29" s="112">
        <v>122441</v>
      </c>
      <c r="I29" s="153">
        <f t="shared" si="3"/>
        <v>66.18432432432432</v>
      </c>
      <c r="J29" s="154">
        <v>114027</v>
      </c>
      <c r="K29" s="51">
        <f t="shared" si="4"/>
        <v>8414</v>
      </c>
      <c r="L29" s="88">
        <f t="shared" si="5"/>
        <v>7.378954107360538</v>
      </c>
      <c r="M29" s="75"/>
    </row>
    <row r="30" spans="1:13" s="4" customFormat="1" ht="19.5" customHeight="1">
      <c r="A30" s="51" t="s">
        <v>63</v>
      </c>
      <c r="B30" s="51">
        <f t="shared" si="0"/>
        <v>0</v>
      </c>
      <c r="C30" s="112">
        <f>J30-'[1]全市 (7)'!J30</f>
        <v>3177</v>
      </c>
      <c r="D30" s="51">
        <f t="shared" si="1"/>
        <v>-3177</v>
      </c>
      <c r="E30" s="113">
        <f t="shared" si="2"/>
        <v>-100</v>
      </c>
      <c r="F30" s="51">
        <v>30000</v>
      </c>
      <c r="G30" s="51">
        <v>11388</v>
      </c>
      <c r="H30" s="112">
        <v>11388</v>
      </c>
      <c r="I30" s="153">
        <f t="shared" si="3"/>
        <v>37.96</v>
      </c>
      <c r="J30" s="154">
        <v>16982</v>
      </c>
      <c r="K30" s="51">
        <f t="shared" si="4"/>
        <v>-5594</v>
      </c>
      <c r="L30" s="88">
        <f t="shared" si="5"/>
        <v>-32.940760805558824</v>
      </c>
      <c r="M30" s="75"/>
    </row>
    <row r="31" spans="1:13" s="4" customFormat="1" ht="19.5" customHeight="1">
      <c r="A31" s="51" t="s">
        <v>64</v>
      </c>
      <c r="B31" s="51">
        <f t="shared" si="0"/>
        <v>131</v>
      </c>
      <c r="C31" s="112">
        <f>J31-'[1]全市 (7)'!J31</f>
        <v>9</v>
      </c>
      <c r="D31" s="51">
        <f t="shared" si="1"/>
        <v>122</v>
      </c>
      <c r="E31" s="113">
        <f t="shared" si="2"/>
        <v>1355.5555555555554</v>
      </c>
      <c r="F31" s="51">
        <v>3000</v>
      </c>
      <c r="G31" s="51">
        <v>3160</v>
      </c>
      <c r="H31" s="112">
        <v>3291</v>
      </c>
      <c r="I31" s="153">
        <f t="shared" si="3"/>
        <v>109.7</v>
      </c>
      <c r="J31" s="154">
        <v>6820</v>
      </c>
      <c r="K31" s="51">
        <f t="shared" si="4"/>
        <v>-3529</v>
      </c>
      <c r="L31" s="88">
        <f t="shared" si="5"/>
        <v>-51.74486803519061</v>
      </c>
      <c r="M31" s="75"/>
    </row>
    <row r="32" spans="1:13" s="4" customFormat="1" ht="19.5" customHeight="1">
      <c r="A32" s="51" t="s">
        <v>65</v>
      </c>
      <c r="B32" s="51">
        <f t="shared" si="0"/>
        <v>4814</v>
      </c>
      <c r="C32" s="112">
        <f>J32-'[1]全市 (7)'!J32</f>
        <v>761</v>
      </c>
      <c r="D32" s="51">
        <f t="shared" si="1"/>
        <v>4053</v>
      </c>
      <c r="E32" s="113">
        <f t="shared" si="2"/>
        <v>532.5886990801577</v>
      </c>
      <c r="F32" s="51">
        <v>28100</v>
      </c>
      <c r="G32" s="51">
        <v>17450</v>
      </c>
      <c r="H32" s="112">
        <v>22264</v>
      </c>
      <c r="I32" s="153">
        <f t="shared" si="3"/>
        <v>79.23131672597864</v>
      </c>
      <c r="J32" s="154">
        <v>16048</v>
      </c>
      <c r="K32" s="51">
        <f t="shared" si="4"/>
        <v>6216</v>
      </c>
      <c r="L32" s="88">
        <f t="shared" si="5"/>
        <v>38.733798604187434</v>
      </c>
      <c r="M32" s="75"/>
    </row>
    <row r="33" spans="1:13" s="4" customFormat="1" ht="19.5" customHeight="1">
      <c r="A33" s="115" t="s">
        <v>66</v>
      </c>
      <c r="B33" s="51">
        <f t="shared" si="0"/>
        <v>35025</v>
      </c>
      <c r="C33" s="112">
        <f>J33-'[1]全市 (7)'!J33</f>
        <v>29118</v>
      </c>
      <c r="D33" s="51">
        <f t="shared" si="1"/>
        <v>5907</v>
      </c>
      <c r="E33" s="113">
        <f t="shared" si="2"/>
        <v>20.286420770657326</v>
      </c>
      <c r="F33" s="91">
        <v>662000</v>
      </c>
      <c r="G33" s="51">
        <v>413148</v>
      </c>
      <c r="H33" s="112">
        <v>448173</v>
      </c>
      <c r="I33" s="153">
        <f t="shared" si="3"/>
        <v>67.69984894259818</v>
      </c>
      <c r="J33" s="154">
        <v>399482</v>
      </c>
      <c r="K33" s="51">
        <f t="shared" si="4"/>
        <v>48691</v>
      </c>
      <c r="L33" s="88">
        <f t="shared" si="5"/>
        <v>12.188534151726486</v>
      </c>
      <c r="M33" s="75"/>
    </row>
    <row r="34" spans="1:13" s="4" customFormat="1" ht="24.75" customHeight="1">
      <c r="A34" s="34" t="s">
        <v>34</v>
      </c>
      <c r="B34" s="116"/>
      <c r="C34" s="116"/>
      <c r="D34" s="116"/>
      <c r="E34" s="117"/>
      <c r="F34" s="118"/>
      <c r="G34" s="116"/>
      <c r="H34" s="119"/>
      <c r="I34" s="155"/>
      <c r="J34" s="156"/>
      <c r="K34" s="116"/>
      <c r="L34" s="157"/>
      <c r="M34" s="158"/>
    </row>
    <row r="35" spans="1:13" s="4" customFormat="1" ht="19.5" customHeight="1">
      <c r="A35" s="9" t="s">
        <v>67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4" customFormat="1" ht="19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s="4" customFormat="1" ht="19.5" customHeight="1">
      <c r="A37" s="35"/>
      <c r="B37" s="35"/>
      <c r="C37" s="36"/>
      <c r="D37" s="68"/>
      <c r="E37" s="68"/>
      <c r="F37" s="68"/>
      <c r="G37" s="35"/>
      <c r="H37" s="35"/>
      <c r="I37" s="36"/>
      <c r="J37" s="37"/>
      <c r="K37" s="68"/>
      <c r="L37" s="68"/>
      <c r="M37" s="68"/>
    </row>
    <row r="38" spans="1:13" s="4" customFormat="1" ht="19.5" customHeight="1">
      <c r="A38" s="4" t="s">
        <v>1</v>
      </c>
      <c r="B38" s="6"/>
      <c r="C38" s="7"/>
      <c r="D38" s="106"/>
      <c r="E38" s="106"/>
      <c r="F38" s="96" t="s">
        <v>2</v>
      </c>
      <c r="G38" s="6"/>
      <c r="H38" s="6"/>
      <c r="I38" s="38" t="s">
        <v>2</v>
      </c>
      <c r="J38" s="38"/>
      <c r="K38" s="148" t="s">
        <v>3</v>
      </c>
      <c r="L38" s="148"/>
      <c r="M38" s="148"/>
    </row>
    <row r="39" spans="1:12" s="4" customFormat="1" ht="24" customHeight="1">
      <c r="A39" s="120" t="s">
        <v>4</v>
      </c>
      <c r="B39" s="121" t="s">
        <v>5</v>
      </c>
      <c r="C39" s="122"/>
      <c r="D39" s="122"/>
      <c r="E39" s="122"/>
      <c r="F39" s="123" t="s">
        <v>6</v>
      </c>
      <c r="G39" s="124"/>
      <c r="H39" s="124"/>
      <c r="I39" s="124"/>
      <c r="J39" s="124"/>
      <c r="K39" s="124"/>
      <c r="L39" s="159"/>
    </row>
    <row r="40" spans="1:12" s="4" customFormat="1" ht="24" customHeight="1">
      <c r="A40" s="125"/>
      <c r="B40" s="126" t="s">
        <v>5</v>
      </c>
      <c r="C40" s="127" t="s">
        <v>7</v>
      </c>
      <c r="D40" s="128" t="s">
        <v>8</v>
      </c>
      <c r="E40" s="129" t="s">
        <v>9</v>
      </c>
      <c r="F40" s="130" t="s">
        <v>37</v>
      </c>
      <c r="G40" s="126" t="s">
        <v>11</v>
      </c>
      <c r="H40" s="131" t="s">
        <v>6</v>
      </c>
      <c r="I40" s="129" t="s">
        <v>12</v>
      </c>
      <c r="J40" s="127" t="s">
        <v>13</v>
      </c>
      <c r="K40" s="128" t="s">
        <v>14</v>
      </c>
      <c r="L40" s="129" t="s">
        <v>15</v>
      </c>
    </row>
    <row r="41" spans="1:12" s="4" customFormat="1" ht="24" customHeight="1">
      <c r="A41" s="132"/>
      <c r="B41" s="133"/>
      <c r="C41" s="134"/>
      <c r="D41" s="135"/>
      <c r="E41" s="136"/>
      <c r="F41" s="137"/>
      <c r="G41" s="133"/>
      <c r="H41" s="138"/>
      <c r="I41" s="136"/>
      <c r="J41" s="134"/>
      <c r="K41" s="135"/>
      <c r="L41" s="136"/>
    </row>
    <row r="42" spans="1:12" s="4" customFormat="1" ht="19.5" customHeight="1">
      <c r="A42" s="114" t="s">
        <v>68</v>
      </c>
      <c r="B42" s="51">
        <f aca="true" t="shared" si="6" ref="B42:B62">H42-G42</f>
        <v>16245</v>
      </c>
      <c r="C42" s="87">
        <f>J42-'[1]全市 (7)'!J42</f>
        <v>19023</v>
      </c>
      <c r="D42" s="51">
        <f aca="true" t="shared" si="7" ref="D42:D62">B42-C42</f>
        <v>-2778</v>
      </c>
      <c r="E42" s="113">
        <f aca="true" t="shared" si="8" ref="E42:E62">IF(C42&lt;=0,0,D42/C42*100)</f>
        <v>-14.603374862009147</v>
      </c>
      <c r="F42" s="139">
        <v>260000</v>
      </c>
      <c r="G42" s="91">
        <v>140353</v>
      </c>
      <c r="H42" s="140">
        <v>156598</v>
      </c>
      <c r="I42" s="160">
        <f aca="true" t="shared" si="9" ref="I42:I62">IF(F42&lt;=0,0,H42/F42*100)</f>
        <v>60.23</v>
      </c>
      <c r="J42" s="161">
        <v>160209</v>
      </c>
      <c r="K42" s="162">
        <f aca="true" t="shared" si="10" ref="K42:K62">H42-J42</f>
        <v>-3611</v>
      </c>
      <c r="L42" s="163">
        <f aca="true" t="shared" si="11" ref="L42:L62">IF(J42&lt;=0,0,K42/J42*100)</f>
        <v>-2.2539308028887266</v>
      </c>
    </row>
    <row r="43" spans="1:12" s="4" customFormat="1" ht="19.5" customHeight="1">
      <c r="A43" s="114" t="s">
        <v>69</v>
      </c>
      <c r="B43" s="51">
        <f t="shared" si="6"/>
        <v>0</v>
      </c>
      <c r="C43" s="87">
        <f>J43-'[1]全市 (7)'!J43</f>
        <v>0</v>
      </c>
      <c r="D43" s="51">
        <f t="shared" si="7"/>
        <v>0</v>
      </c>
      <c r="E43" s="113">
        <f t="shared" si="8"/>
        <v>0</v>
      </c>
      <c r="F43" s="91"/>
      <c r="G43" s="91">
        <v>0</v>
      </c>
      <c r="H43" s="140">
        <v>0</v>
      </c>
      <c r="I43" s="160">
        <f t="shared" si="9"/>
        <v>0</v>
      </c>
      <c r="J43" s="161">
        <v>0</v>
      </c>
      <c r="K43" s="162">
        <f t="shared" si="10"/>
        <v>0</v>
      </c>
      <c r="L43" s="163">
        <f t="shared" si="11"/>
        <v>0</v>
      </c>
    </row>
    <row r="44" spans="1:12" s="4" customFormat="1" ht="19.5" customHeight="1">
      <c r="A44" s="141" t="s">
        <v>70</v>
      </c>
      <c r="B44" s="51">
        <f t="shared" si="6"/>
        <v>80</v>
      </c>
      <c r="C44" s="87">
        <f>J44-'[1]全市 (7)'!J44</f>
        <v>216</v>
      </c>
      <c r="D44" s="51">
        <f t="shared" si="7"/>
        <v>-136</v>
      </c>
      <c r="E44" s="113">
        <f t="shared" si="8"/>
        <v>-62.96296296296296</v>
      </c>
      <c r="F44" s="91">
        <v>3000</v>
      </c>
      <c r="G44" s="91">
        <v>1273</v>
      </c>
      <c r="H44" s="140">
        <v>1353</v>
      </c>
      <c r="I44" s="160">
        <f t="shared" si="9"/>
        <v>45.1</v>
      </c>
      <c r="J44" s="161">
        <v>1387</v>
      </c>
      <c r="K44" s="162">
        <f t="shared" si="10"/>
        <v>-34</v>
      </c>
      <c r="L44" s="163">
        <f t="shared" si="11"/>
        <v>-2.451333813987022</v>
      </c>
    </row>
    <row r="45" spans="1:12" s="4" customFormat="1" ht="19.5" customHeight="1">
      <c r="A45" s="141" t="s">
        <v>71</v>
      </c>
      <c r="B45" s="51">
        <f t="shared" si="6"/>
        <v>12332</v>
      </c>
      <c r="C45" s="87">
        <f>J45-'[1]全市 (7)'!J45</f>
        <v>13727</v>
      </c>
      <c r="D45" s="51">
        <f t="shared" si="7"/>
        <v>-1395</v>
      </c>
      <c r="E45" s="113">
        <f t="shared" si="8"/>
        <v>-10.162453558679974</v>
      </c>
      <c r="F45" s="52">
        <v>168000</v>
      </c>
      <c r="G45" s="52">
        <v>88508</v>
      </c>
      <c r="H45" s="142">
        <v>100840</v>
      </c>
      <c r="I45" s="160">
        <f t="shared" si="9"/>
        <v>60.023809523809526</v>
      </c>
      <c r="J45" s="161">
        <v>86993</v>
      </c>
      <c r="K45" s="162">
        <f t="shared" si="10"/>
        <v>13847</v>
      </c>
      <c r="L45" s="163">
        <f t="shared" si="11"/>
        <v>15.91737266216822</v>
      </c>
    </row>
    <row r="46" spans="1:12" s="4" customFormat="1" ht="19.5" customHeight="1">
      <c r="A46" s="141" t="s">
        <v>72</v>
      </c>
      <c r="B46" s="51">
        <f t="shared" si="6"/>
        <v>29407</v>
      </c>
      <c r="C46" s="87">
        <f>J46-'[1]全市 (7)'!J46</f>
        <v>31750</v>
      </c>
      <c r="D46" s="51">
        <f t="shared" si="7"/>
        <v>-2343</v>
      </c>
      <c r="E46" s="113">
        <f t="shared" si="8"/>
        <v>-7.379527559055118</v>
      </c>
      <c r="F46" s="52">
        <v>620000</v>
      </c>
      <c r="G46" s="52">
        <v>258894</v>
      </c>
      <c r="H46" s="142">
        <v>288301</v>
      </c>
      <c r="I46" s="160">
        <f t="shared" si="9"/>
        <v>46.50016129032258</v>
      </c>
      <c r="J46" s="161">
        <v>371143</v>
      </c>
      <c r="K46" s="162">
        <f t="shared" si="10"/>
        <v>-82842</v>
      </c>
      <c r="L46" s="163">
        <f t="shared" si="11"/>
        <v>-22.320776627876587</v>
      </c>
    </row>
    <row r="47" spans="1:12" s="4" customFormat="1" ht="19.5" customHeight="1">
      <c r="A47" s="141" t="s">
        <v>73</v>
      </c>
      <c r="B47" s="51">
        <f t="shared" si="6"/>
        <v>1164</v>
      </c>
      <c r="C47" s="87">
        <f>J47-'[1]全市 (7)'!J47</f>
        <v>2387</v>
      </c>
      <c r="D47" s="51">
        <f t="shared" si="7"/>
        <v>-1223</v>
      </c>
      <c r="E47" s="113">
        <f t="shared" si="8"/>
        <v>-51.23586091328028</v>
      </c>
      <c r="F47" s="52">
        <v>46000</v>
      </c>
      <c r="G47" s="52">
        <v>19202</v>
      </c>
      <c r="H47" s="142">
        <v>20366</v>
      </c>
      <c r="I47" s="160">
        <f t="shared" si="9"/>
        <v>44.27391304347827</v>
      </c>
      <c r="J47" s="161">
        <v>19619</v>
      </c>
      <c r="K47" s="162">
        <f t="shared" si="10"/>
        <v>747</v>
      </c>
      <c r="L47" s="163">
        <f t="shared" si="11"/>
        <v>3.807533513430858</v>
      </c>
    </row>
    <row r="48" spans="1:12" s="4" customFormat="1" ht="19.5" customHeight="1">
      <c r="A48" s="141" t="s">
        <v>74</v>
      </c>
      <c r="B48" s="51">
        <f t="shared" si="6"/>
        <v>2395</v>
      </c>
      <c r="C48" s="87">
        <f>J48-'[1]全市 (7)'!J48</f>
        <v>6951</v>
      </c>
      <c r="D48" s="51">
        <f t="shared" si="7"/>
        <v>-4556</v>
      </c>
      <c r="E48" s="113">
        <f t="shared" si="8"/>
        <v>-65.54452596748669</v>
      </c>
      <c r="F48" s="52">
        <v>71000</v>
      </c>
      <c r="G48" s="52">
        <v>16035</v>
      </c>
      <c r="H48" s="142">
        <v>18430</v>
      </c>
      <c r="I48" s="160">
        <f t="shared" si="9"/>
        <v>25.95774647887324</v>
      </c>
      <c r="J48" s="161">
        <v>26720</v>
      </c>
      <c r="K48" s="162">
        <f t="shared" si="10"/>
        <v>-8290</v>
      </c>
      <c r="L48" s="163">
        <f t="shared" si="11"/>
        <v>-31.02544910179641</v>
      </c>
    </row>
    <row r="49" spans="1:12" s="4" customFormat="1" ht="19.5" customHeight="1">
      <c r="A49" s="141" t="s">
        <v>75</v>
      </c>
      <c r="B49" s="51">
        <f t="shared" si="6"/>
        <v>29936</v>
      </c>
      <c r="C49" s="87">
        <f>J49-'[1]全市 (7)'!J49</f>
        <v>48911</v>
      </c>
      <c r="D49" s="51">
        <f t="shared" si="7"/>
        <v>-18975</v>
      </c>
      <c r="E49" s="113">
        <f t="shared" si="8"/>
        <v>-38.794954100304636</v>
      </c>
      <c r="F49" s="52">
        <v>540000</v>
      </c>
      <c r="G49" s="52">
        <v>263975</v>
      </c>
      <c r="H49" s="142">
        <v>293911</v>
      </c>
      <c r="I49" s="160">
        <f t="shared" si="9"/>
        <v>54.42796296296296</v>
      </c>
      <c r="J49" s="161">
        <v>313903</v>
      </c>
      <c r="K49" s="162">
        <f t="shared" si="10"/>
        <v>-19992</v>
      </c>
      <c r="L49" s="163">
        <f t="shared" si="11"/>
        <v>-6.368846427080978</v>
      </c>
    </row>
    <row r="50" spans="1:12" s="4" customFormat="1" ht="19.5" customHeight="1">
      <c r="A50" s="141" t="s">
        <v>76</v>
      </c>
      <c r="B50" s="51">
        <f t="shared" si="6"/>
        <v>17736</v>
      </c>
      <c r="C50" s="87">
        <f>J50-'[1]全市 (7)'!J50</f>
        <v>15844</v>
      </c>
      <c r="D50" s="51">
        <f t="shared" si="7"/>
        <v>1892</v>
      </c>
      <c r="E50" s="113">
        <f t="shared" si="8"/>
        <v>11.941428932087856</v>
      </c>
      <c r="F50" s="52">
        <v>370000</v>
      </c>
      <c r="G50" s="52">
        <v>235242</v>
      </c>
      <c r="H50" s="142">
        <v>252978</v>
      </c>
      <c r="I50" s="160">
        <f t="shared" si="9"/>
        <v>68.37243243243243</v>
      </c>
      <c r="J50" s="161">
        <v>263552</v>
      </c>
      <c r="K50" s="162">
        <f t="shared" si="10"/>
        <v>-10574</v>
      </c>
      <c r="L50" s="163">
        <f t="shared" si="11"/>
        <v>-4.012111461874697</v>
      </c>
    </row>
    <row r="51" spans="1:12" s="4" customFormat="1" ht="19.5" customHeight="1">
      <c r="A51" s="141" t="s">
        <v>77</v>
      </c>
      <c r="B51" s="51">
        <f t="shared" si="6"/>
        <v>1526</v>
      </c>
      <c r="C51" s="87">
        <f>J51-'[1]全市 (7)'!J51</f>
        <v>2313</v>
      </c>
      <c r="D51" s="51">
        <f t="shared" si="7"/>
        <v>-787</v>
      </c>
      <c r="E51" s="113">
        <f t="shared" si="8"/>
        <v>-34.025075659316904</v>
      </c>
      <c r="F51" s="52">
        <v>30000</v>
      </c>
      <c r="G51" s="52">
        <v>7699</v>
      </c>
      <c r="H51" s="142">
        <v>9225</v>
      </c>
      <c r="I51" s="160">
        <f t="shared" si="9"/>
        <v>30.75</v>
      </c>
      <c r="J51" s="161">
        <v>18632</v>
      </c>
      <c r="K51" s="162">
        <f t="shared" si="10"/>
        <v>-9407</v>
      </c>
      <c r="L51" s="163">
        <f t="shared" si="11"/>
        <v>-50.48840704164878</v>
      </c>
    </row>
    <row r="52" spans="1:12" s="4" customFormat="1" ht="19.5" customHeight="1">
      <c r="A52" s="170" t="s">
        <v>78</v>
      </c>
      <c r="B52" s="51">
        <f t="shared" si="6"/>
        <v>8406</v>
      </c>
      <c r="C52" s="87">
        <f>J52-'[1]全市 (7)'!J52</f>
        <v>2505</v>
      </c>
      <c r="D52" s="51">
        <f t="shared" si="7"/>
        <v>5901</v>
      </c>
      <c r="E52" s="113">
        <f t="shared" si="8"/>
        <v>235.56886227544908</v>
      </c>
      <c r="F52" s="52">
        <v>134000</v>
      </c>
      <c r="G52" s="52">
        <v>126428</v>
      </c>
      <c r="H52" s="142">
        <v>134834</v>
      </c>
      <c r="I52" s="160">
        <f t="shared" si="9"/>
        <v>100.62238805970149</v>
      </c>
      <c r="J52" s="161">
        <v>158198</v>
      </c>
      <c r="K52" s="162">
        <f t="shared" si="10"/>
        <v>-23364</v>
      </c>
      <c r="L52" s="163">
        <f t="shared" si="11"/>
        <v>-14.76883399284441</v>
      </c>
    </row>
    <row r="53" spans="1:12" s="4" customFormat="1" ht="19.5" customHeight="1">
      <c r="A53" s="170" t="s">
        <v>79</v>
      </c>
      <c r="B53" s="51">
        <f t="shared" si="6"/>
        <v>21351</v>
      </c>
      <c r="C53" s="87">
        <f>J53-'[1]全市 (7)'!J53</f>
        <v>26655</v>
      </c>
      <c r="D53" s="51">
        <f t="shared" si="7"/>
        <v>-5304</v>
      </c>
      <c r="E53" s="113">
        <f t="shared" si="8"/>
        <v>-19.898705683736633</v>
      </c>
      <c r="F53" s="52">
        <v>330000</v>
      </c>
      <c r="G53" s="52">
        <v>139328</v>
      </c>
      <c r="H53" s="142">
        <v>160679</v>
      </c>
      <c r="I53" s="160">
        <f t="shared" si="9"/>
        <v>48.690606060606065</v>
      </c>
      <c r="J53" s="161">
        <v>225894</v>
      </c>
      <c r="K53" s="162">
        <f t="shared" si="10"/>
        <v>-65215</v>
      </c>
      <c r="L53" s="163">
        <f t="shared" si="11"/>
        <v>-28.8697353626037</v>
      </c>
    </row>
    <row r="54" spans="1:12" s="4" customFormat="1" ht="19.5" customHeight="1">
      <c r="A54" s="170" t="s">
        <v>80</v>
      </c>
      <c r="B54" s="51">
        <f t="shared" si="6"/>
        <v>2806</v>
      </c>
      <c r="C54" s="87">
        <f>J54-'[1]全市 (7)'!J54</f>
        <v>4157</v>
      </c>
      <c r="D54" s="51">
        <f t="shared" si="7"/>
        <v>-1351</v>
      </c>
      <c r="E54" s="113">
        <f t="shared" si="8"/>
        <v>-32.49939860476305</v>
      </c>
      <c r="F54" s="52">
        <v>80000</v>
      </c>
      <c r="G54" s="52">
        <v>77774</v>
      </c>
      <c r="H54" s="142">
        <v>80580</v>
      </c>
      <c r="I54" s="160">
        <f t="shared" si="9"/>
        <v>100.725</v>
      </c>
      <c r="J54" s="161">
        <v>117916</v>
      </c>
      <c r="K54" s="162">
        <f t="shared" si="10"/>
        <v>-37336</v>
      </c>
      <c r="L54" s="163">
        <f t="shared" si="11"/>
        <v>-31.663217883917365</v>
      </c>
    </row>
    <row r="55" spans="1:12" s="4" customFormat="1" ht="19.5" customHeight="1">
      <c r="A55" s="114" t="s">
        <v>81</v>
      </c>
      <c r="B55" s="51">
        <f t="shared" si="6"/>
        <v>243</v>
      </c>
      <c r="C55" s="87">
        <f>J55-'[1]全市 (7)'!J55</f>
        <v>642</v>
      </c>
      <c r="D55" s="51">
        <f t="shared" si="7"/>
        <v>-399</v>
      </c>
      <c r="E55" s="113">
        <f t="shared" si="8"/>
        <v>-62.149532710280376</v>
      </c>
      <c r="F55" s="52">
        <v>7000</v>
      </c>
      <c r="G55" s="52">
        <v>9694</v>
      </c>
      <c r="H55" s="142">
        <v>9937</v>
      </c>
      <c r="I55" s="160">
        <f t="shared" si="9"/>
        <v>141.95714285714286</v>
      </c>
      <c r="J55" s="161">
        <v>5221</v>
      </c>
      <c r="K55" s="162">
        <f t="shared" si="10"/>
        <v>4716</v>
      </c>
      <c r="L55" s="163">
        <f t="shared" si="11"/>
        <v>90.32752346293813</v>
      </c>
    </row>
    <row r="56" spans="1:12" s="4" customFormat="1" ht="19.5" customHeight="1">
      <c r="A56" s="114" t="s">
        <v>82</v>
      </c>
      <c r="B56" s="51">
        <f t="shared" si="6"/>
        <v>211</v>
      </c>
      <c r="C56" s="87">
        <f>J56-'[1]全市 (7)'!J56</f>
        <v>835</v>
      </c>
      <c r="D56" s="51">
        <f t="shared" si="7"/>
        <v>-624</v>
      </c>
      <c r="E56" s="113">
        <f t="shared" si="8"/>
        <v>-74.73053892215569</v>
      </c>
      <c r="F56" s="52">
        <v>10000</v>
      </c>
      <c r="G56" s="52">
        <v>3514</v>
      </c>
      <c r="H56" s="142">
        <v>3725</v>
      </c>
      <c r="I56" s="160">
        <f t="shared" si="9"/>
        <v>37.25</v>
      </c>
      <c r="J56" s="161">
        <v>7121</v>
      </c>
      <c r="K56" s="162">
        <f t="shared" si="10"/>
        <v>-3396</v>
      </c>
      <c r="L56" s="163">
        <f t="shared" si="11"/>
        <v>-47.68993118943968</v>
      </c>
    </row>
    <row r="57" spans="1:12" s="4" customFormat="1" ht="19.5" customHeight="1">
      <c r="A57" s="114" t="s">
        <v>83</v>
      </c>
      <c r="B57" s="51">
        <f t="shared" si="6"/>
        <v>0</v>
      </c>
      <c r="C57" s="87">
        <f>J57-'[1]全市 (7)'!J57</f>
        <v>0</v>
      </c>
      <c r="D57" s="51">
        <f t="shared" si="7"/>
        <v>0</v>
      </c>
      <c r="E57" s="113">
        <f t="shared" si="8"/>
        <v>0</v>
      </c>
      <c r="F57" s="52"/>
      <c r="G57" s="52">
        <v>11801</v>
      </c>
      <c r="H57" s="142">
        <v>11801</v>
      </c>
      <c r="I57" s="160">
        <f t="shared" si="9"/>
        <v>0</v>
      </c>
      <c r="J57" s="161">
        <v>12022</v>
      </c>
      <c r="K57" s="162">
        <f t="shared" si="10"/>
        <v>-221</v>
      </c>
      <c r="L57" s="163">
        <f t="shared" si="11"/>
        <v>-1.8382964564964233</v>
      </c>
    </row>
    <row r="58" spans="1:12" s="4" customFormat="1" ht="19.5" customHeight="1">
      <c r="A58" s="141" t="s">
        <v>84</v>
      </c>
      <c r="B58" s="51">
        <f t="shared" si="6"/>
        <v>0</v>
      </c>
      <c r="C58" s="87">
        <f>J58-'[1]全市 (7)'!J58</f>
        <v>0</v>
      </c>
      <c r="D58" s="51">
        <f t="shared" si="7"/>
        <v>0</v>
      </c>
      <c r="E58" s="113">
        <f t="shared" si="8"/>
        <v>0</v>
      </c>
      <c r="F58" s="52"/>
      <c r="G58" s="52">
        <v>0</v>
      </c>
      <c r="H58" s="142">
        <v>0</v>
      </c>
      <c r="I58" s="160">
        <f t="shared" si="9"/>
        <v>0</v>
      </c>
      <c r="J58" s="161">
        <v>0</v>
      </c>
      <c r="K58" s="162">
        <f t="shared" si="10"/>
        <v>0</v>
      </c>
      <c r="L58" s="163">
        <f t="shared" si="11"/>
        <v>0</v>
      </c>
    </row>
    <row r="59" spans="1:12" s="4" customFormat="1" ht="19.5" customHeight="1">
      <c r="A59" s="143" t="s">
        <v>85</v>
      </c>
      <c r="B59" s="51">
        <f t="shared" si="6"/>
        <v>1206</v>
      </c>
      <c r="C59" s="87">
        <f>J59-'[1]全市 (7)'!J59</f>
        <v>1866</v>
      </c>
      <c r="D59" s="51">
        <f t="shared" si="7"/>
        <v>-660</v>
      </c>
      <c r="E59" s="113">
        <f t="shared" si="8"/>
        <v>-35.36977491961415</v>
      </c>
      <c r="F59" s="52">
        <v>28000</v>
      </c>
      <c r="G59" s="52">
        <v>9694</v>
      </c>
      <c r="H59" s="142">
        <v>10900</v>
      </c>
      <c r="I59" s="160">
        <f t="shared" si="9"/>
        <v>38.92857142857143</v>
      </c>
      <c r="J59" s="161">
        <v>18237</v>
      </c>
      <c r="K59" s="162">
        <f t="shared" si="10"/>
        <v>-7337</v>
      </c>
      <c r="L59" s="163">
        <f t="shared" si="11"/>
        <v>-40.231397707956354</v>
      </c>
    </row>
    <row r="60" spans="1:12" s="4" customFormat="1" ht="19.5" customHeight="1">
      <c r="A60" s="171" t="s">
        <v>86</v>
      </c>
      <c r="B60" s="51">
        <f t="shared" si="6"/>
        <v>6410</v>
      </c>
      <c r="C60" s="87">
        <f>J60-'[1]全市 (7)'!J60</f>
        <v>4137</v>
      </c>
      <c r="D60" s="51">
        <f t="shared" si="7"/>
        <v>2273</v>
      </c>
      <c r="E60" s="113">
        <f t="shared" si="8"/>
        <v>54.94319555233261</v>
      </c>
      <c r="F60" s="52">
        <v>44000</v>
      </c>
      <c r="G60" s="52">
        <v>35566</v>
      </c>
      <c r="H60" s="142">
        <v>41976</v>
      </c>
      <c r="I60" s="160">
        <f t="shared" si="9"/>
        <v>95.39999999999999</v>
      </c>
      <c r="J60" s="161">
        <v>24380</v>
      </c>
      <c r="K60" s="162">
        <f t="shared" si="10"/>
        <v>17596</v>
      </c>
      <c r="L60" s="163">
        <f t="shared" si="11"/>
        <v>72.17391304347827</v>
      </c>
    </row>
    <row r="61" spans="1:12" s="4" customFormat="1" ht="19.5" customHeight="1">
      <c r="A61" s="171" t="s">
        <v>87</v>
      </c>
      <c r="B61" s="51">
        <f t="shared" si="6"/>
        <v>1652</v>
      </c>
      <c r="C61" s="87">
        <f>J61-'[1]全市 (7)'!J61</f>
        <v>681</v>
      </c>
      <c r="D61" s="51">
        <f t="shared" si="7"/>
        <v>971</v>
      </c>
      <c r="E61" s="113">
        <f t="shared" si="8"/>
        <v>142.58443465491922</v>
      </c>
      <c r="F61" s="52">
        <v>14000</v>
      </c>
      <c r="G61" s="52">
        <v>2722</v>
      </c>
      <c r="H61" s="142">
        <v>4374</v>
      </c>
      <c r="I61" s="160">
        <f t="shared" si="9"/>
        <v>31.242857142857144</v>
      </c>
      <c r="J61" s="161">
        <v>7454</v>
      </c>
      <c r="K61" s="162">
        <f t="shared" si="10"/>
        <v>-3080</v>
      </c>
      <c r="L61" s="163">
        <f t="shared" si="11"/>
        <v>-41.32009659243359</v>
      </c>
    </row>
    <row r="62" spans="1:12" s="4" customFormat="1" ht="19.5" customHeight="1">
      <c r="A62" s="114" t="s">
        <v>88</v>
      </c>
      <c r="B62" s="51">
        <f t="shared" si="6"/>
        <v>1751</v>
      </c>
      <c r="C62" s="87">
        <f>J62-'[1]全市 (7)'!J62</f>
        <v>1577</v>
      </c>
      <c r="D62" s="51">
        <f t="shared" si="7"/>
        <v>174</v>
      </c>
      <c r="E62" s="113">
        <f t="shared" si="8"/>
        <v>11.033608116677234</v>
      </c>
      <c r="F62" s="52">
        <v>25000</v>
      </c>
      <c r="G62" s="52">
        <v>11165</v>
      </c>
      <c r="H62" s="142">
        <v>12916</v>
      </c>
      <c r="I62" s="160">
        <f t="shared" si="9"/>
        <v>51.664</v>
      </c>
      <c r="J62" s="161">
        <v>11834</v>
      </c>
      <c r="K62" s="162">
        <f t="shared" si="10"/>
        <v>1082</v>
      </c>
      <c r="L62" s="163">
        <f t="shared" si="11"/>
        <v>9.143146864965354</v>
      </c>
    </row>
    <row r="63" spans="1:12" s="4" customFormat="1" ht="19.5" customHeight="1">
      <c r="A63" s="114" t="s">
        <v>89</v>
      </c>
      <c r="B63" s="51"/>
      <c r="C63" s="87">
        <f>J63-'[1]全市 (7)'!J63</f>
        <v>0</v>
      </c>
      <c r="D63" s="51"/>
      <c r="E63" s="113"/>
      <c r="F63" s="52">
        <v>30000</v>
      </c>
      <c r="G63" s="52"/>
      <c r="H63" s="142"/>
      <c r="I63" s="160"/>
      <c r="J63" s="161"/>
      <c r="K63" s="162"/>
      <c r="L63" s="163"/>
    </row>
    <row r="64" spans="1:12" s="4" customFormat="1" ht="19.5" customHeight="1">
      <c r="A64" s="141" t="s">
        <v>90</v>
      </c>
      <c r="B64" s="51">
        <f aca="true" t="shared" si="12" ref="B64:B67">H64-G64</f>
        <v>234</v>
      </c>
      <c r="C64" s="87">
        <f>J64-'[1]全市 (7)'!J64</f>
        <v>-726</v>
      </c>
      <c r="D64" s="51">
        <f aca="true" t="shared" si="13" ref="D64:D67">B64-C64</f>
        <v>960</v>
      </c>
      <c r="E64" s="113">
        <f aca="true" t="shared" si="14" ref="E64:E67">IF(C64&lt;=0,0,D64/C64*100)</f>
        <v>0</v>
      </c>
      <c r="F64" s="52">
        <v>5369</v>
      </c>
      <c r="G64" s="52">
        <v>5439</v>
      </c>
      <c r="H64" s="142">
        <v>5673</v>
      </c>
      <c r="I64" s="160">
        <f aca="true" t="shared" si="15" ref="I64:I67">IF(F64&lt;=0,0,H64/F64*100)</f>
        <v>105.66213447569379</v>
      </c>
      <c r="J64" s="161">
        <v>2409</v>
      </c>
      <c r="K64" s="162">
        <f aca="true" t="shared" si="16" ref="K64:K67">H64-J64</f>
        <v>3264</v>
      </c>
      <c r="L64" s="163">
        <f aca="true" t="shared" si="17" ref="L64:L67">IF(J64&lt;=0,0,K64/J64*100)</f>
        <v>135.49190535491906</v>
      </c>
    </row>
    <row r="65" spans="1:12" s="4" customFormat="1" ht="19.5" customHeight="1">
      <c r="A65" s="141" t="s">
        <v>91</v>
      </c>
      <c r="B65" s="51">
        <f t="shared" si="12"/>
        <v>0</v>
      </c>
      <c r="C65" s="87">
        <f>J65-'[1]全市 (7)'!J65</f>
        <v>441</v>
      </c>
      <c r="D65" s="51">
        <f t="shared" si="13"/>
        <v>-441</v>
      </c>
      <c r="E65" s="113">
        <f t="shared" si="14"/>
        <v>-100</v>
      </c>
      <c r="F65" s="52">
        <v>34331</v>
      </c>
      <c r="G65" s="52">
        <v>8495</v>
      </c>
      <c r="H65" s="142">
        <v>8495</v>
      </c>
      <c r="I65" s="160">
        <f t="shared" si="15"/>
        <v>24.744400104861494</v>
      </c>
      <c r="J65" s="161">
        <v>12715</v>
      </c>
      <c r="K65" s="162">
        <f t="shared" si="16"/>
        <v>-4220</v>
      </c>
      <c r="L65" s="163">
        <f t="shared" si="17"/>
        <v>-33.18914667715297</v>
      </c>
    </row>
    <row r="66" spans="1:12" s="4" customFormat="1" ht="19.5" customHeight="1">
      <c r="A66" s="141" t="s">
        <v>92</v>
      </c>
      <c r="B66" s="51">
        <f t="shared" si="12"/>
        <v>0</v>
      </c>
      <c r="C66" s="87">
        <f>J66-'[1]全市 (7)'!J66</f>
        <v>0</v>
      </c>
      <c r="D66" s="51">
        <f t="shared" si="13"/>
        <v>0</v>
      </c>
      <c r="E66" s="113">
        <f t="shared" si="14"/>
        <v>0</v>
      </c>
      <c r="F66" s="52">
        <v>300</v>
      </c>
      <c r="G66" s="52">
        <v>19</v>
      </c>
      <c r="H66" s="142">
        <v>19</v>
      </c>
      <c r="I66" s="160">
        <f t="shared" si="15"/>
        <v>6.333333333333334</v>
      </c>
      <c r="J66" s="161">
        <v>50</v>
      </c>
      <c r="K66" s="162">
        <f t="shared" si="16"/>
        <v>-31</v>
      </c>
      <c r="L66" s="163">
        <f t="shared" si="17"/>
        <v>-62</v>
      </c>
    </row>
    <row r="67" spans="1:12" s="4" customFormat="1" ht="19.5" customHeight="1">
      <c r="A67" s="164" t="s">
        <v>93</v>
      </c>
      <c r="B67" s="51">
        <f t="shared" si="12"/>
        <v>155091</v>
      </c>
      <c r="C67" s="87">
        <f>J67-'[1]全市 (7)'!J67</f>
        <v>183892</v>
      </c>
      <c r="D67" s="51">
        <f t="shared" si="13"/>
        <v>-28801</v>
      </c>
      <c r="E67" s="113">
        <f t="shared" si="14"/>
        <v>-15.66191025166946</v>
      </c>
      <c r="F67" s="52">
        <f>2850000</f>
        <v>2850000</v>
      </c>
      <c r="G67" s="52">
        <v>1472820</v>
      </c>
      <c r="H67" s="142">
        <v>1627911</v>
      </c>
      <c r="I67" s="160">
        <f t="shared" si="15"/>
        <v>57.11968421052631</v>
      </c>
      <c r="J67" s="161">
        <v>1865609</v>
      </c>
      <c r="K67" s="162">
        <f t="shared" si="16"/>
        <v>-237698</v>
      </c>
      <c r="L67" s="163">
        <f t="shared" si="17"/>
        <v>-12.741040593178957</v>
      </c>
    </row>
    <row r="68" spans="1:12" s="4" customFormat="1" ht="24" customHeight="1">
      <c r="A68" s="34" t="s">
        <v>34</v>
      </c>
      <c r="B68" s="6"/>
      <c r="C68" s="6"/>
      <c r="D68" s="7"/>
      <c r="E68" s="8"/>
      <c r="F68" s="7"/>
      <c r="G68" s="6"/>
      <c r="H68" s="8"/>
      <c r="I68" s="104"/>
      <c r="J68" s="105"/>
      <c r="K68" s="6"/>
      <c r="L68" s="8"/>
    </row>
    <row r="69" spans="1:12" s="4" customFormat="1" ht="14.25">
      <c r="A69" s="6"/>
      <c r="B69" s="6"/>
      <c r="C69" s="6"/>
      <c r="D69" s="7"/>
      <c r="E69" s="8"/>
      <c r="F69" s="7"/>
      <c r="G69" s="6"/>
      <c r="H69" s="8"/>
      <c r="I69" s="104"/>
      <c r="J69" s="105"/>
      <c r="K69" s="6"/>
      <c r="L69" s="8"/>
    </row>
  </sheetData>
  <sheetProtection/>
  <mergeCells count="38">
    <mergeCell ref="A1:M1"/>
    <mergeCell ref="D2:F2"/>
    <mergeCell ref="K2:M2"/>
    <mergeCell ref="D3:E3"/>
    <mergeCell ref="K3:M3"/>
    <mergeCell ref="B4:E4"/>
    <mergeCell ref="F4:L4"/>
    <mergeCell ref="D37:F37"/>
    <mergeCell ref="K37:M37"/>
    <mergeCell ref="D38:E38"/>
    <mergeCell ref="K38:M38"/>
    <mergeCell ref="B39:E39"/>
    <mergeCell ref="F39:L39"/>
    <mergeCell ref="A4:A6"/>
    <mergeCell ref="A39:A41"/>
    <mergeCell ref="B5:B6"/>
    <mergeCell ref="B40:B41"/>
    <mergeCell ref="C5:C6"/>
    <mergeCell ref="C40:C41"/>
    <mergeCell ref="D5:D6"/>
    <mergeCell ref="D40:D41"/>
    <mergeCell ref="E5:E6"/>
    <mergeCell ref="E40:E41"/>
    <mergeCell ref="F5:F6"/>
    <mergeCell ref="F40:F41"/>
    <mergeCell ref="G5:G6"/>
    <mergeCell ref="G40:G41"/>
    <mergeCell ref="H5:H6"/>
    <mergeCell ref="H40:H41"/>
    <mergeCell ref="I5:I6"/>
    <mergeCell ref="I40:I41"/>
    <mergeCell ref="J5:J6"/>
    <mergeCell ref="J40:J41"/>
    <mergeCell ref="K5:K6"/>
    <mergeCell ref="K40:K41"/>
    <mergeCell ref="L5:L6"/>
    <mergeCell ref="L40:L41"/>
    <mergeCell ref="A35:M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9">
      <selection activeCell="H9" sqref="H9"/>
    </sheetView>
  </sheetViews>
  <sheetFormatPr defaultColWidth="8.7109375" defaultRowHeight="24" customHeight="1"/>
  <cols>
    <col min="1" max="1" width="34.14062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9" customWidth="1"/>
    <col min="7" max="7" width="10.7109375" style="6" hidden="1" customWidth="1"/>
    <col min="8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9.8515625" style="4" hidden="1" customWidth="1"/>
    <col min="14" max="32" width="9.00390625" style="4" bestFit="1" customWidth="1"/>
    <col min="33" max="16384" width="8.7109375" style="4" customWidth="1"/>
  </cols>
  <sheetData>
    <row r="1" spans="1:12" s="4" customFormat="1" ht="24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78" customFormat="1" ht="24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67"/>
    </row>
    <row r="3" spans="1:13" s="78" customFormat="1" ht="24" customHeight="1">
      <c r="A3" s="35"/>
      <c r="B3" s="35"/>
      <c r="C3" s="35"/>
      <c r="D3" s="36"/>
      <c r="E3" s="37"/>
      <c r="F3" s="80"/>
      <c r="G3" s="35"/>
      <c r="H3" s="35"/>
      <c r="I3" s="35"/>
      <c r="J3" s="36"/>
      <c r="K3" s="35"/>
      <c r="L3" s="68"/>
      <c r="M3" s="68"/>
    </row>
    <row r="4" spans="1:13" s="4" customFormat="1" ht="24" customHeight="1">
      <c r="A4" s="4" t="s">
        <v>1</v>
      </c>
      <c r="B4" s="6"/>
      <c r="C4" s="6"/>
      <c r="D4" s="38"/>
      <c r="E4" s="38"/>
      <c r="F4" s="38"/>
      <c r="G4" s="38"/>
      <c r="H4" s="81"/>
      <c r="I4" s="6"/>
      <c r="J4" s="7"/>
      <c r="K4" s="6"/>
      <c r="L4" s="95" t="s">
        <v>3</v>
      </c>
      <c r="M4" s="96" t="s">
        <v>2</v>
      </c>
    </row>
    <row r="5" spans="1:13" s="4" customFormat="1" ht="24" customHeight="1">
      <c r="A5" s="16" t="s">
        <v>4</v>
      </c>
      <c r="B5" s="17" t="s">
        <v>5</v>
      </c>
      <c r="C5" s="17"/>
      <c r="D5" s="17"/>
      <c r="E5" s="17"/>
      <c r="F5" s="82" t="s">
        <v>6</v>
      </c>
      <c r="G5" s="83"/>
      <c r="H5" s="83"/>
      <c r="I5" s="83"/>
      <c r="J5" s="83"/>
      <c r="K5" s="83"/>
      <c r="L5" s="97"/>
      <c r="M5" s="96"/>
    </row>
    <row r="6" spans="1:13" s="4" customFormat="1" ht="24" customHeight="1">
      <c r="A6" s="16"/>
      <c r="B6" s="18" t="s">
        <v>5</v>
      </c>
      <c r="C6" s="19" t="s">
        <v>7</v>
      </c>
      <c r="D6" s="18" t="s">
        <v>8</v>
      </c>
      <c r="E6" s="20" t="s">
        <v>9</v>
      </c>
      <c r="F6" s="41" t="s">
        <v>10</v>
      </c>
      <c r="G6" s="18" t="s">
        <v>11</v>
      </c>
      <c r="H6" s="19" t="s">
        <v>6</v>
      </c>
      <c r="I6" s="20" t="s">
        <v>95</v>
      </c>
      <c r="J6" s="19" t="s">
        <v>13</v>
      </c>
      <c r="K6" s="41" t="s">
        <v>96</v>
      </c>
      <c r="L6" s="20" t="s">
        <v>15</v>
      </c>
      <c r="M6" s="98" t="s">
        <v>39</v>
      </c>
    </row>
    <row r="7" spans="1:13" s="4" customFormat="1" ht="24" customHeight="1">
      <c r="A7" s="16"/>
      <c r="B7" s="18"/>
      <c r="C7" s="19"/>
      <c r="D7" s="18"/>
      <c r="E7" s="20"/>
      <c r="F7" s="84"/>
      <c r="G7" s="18"/>
      <c r="H7" s="19"/>
      <c r="I7" s="20"/>
      <c r="J7" s="19"/>
      <c r="K7" s="84"/>
      <c r="L7" s="99"/>
      <c r="M7" s="100"/>
    </row>
    <row r="8" spans="1:13" s="4" customFormat="1" ht="24" customHeight="1">
      <c r="A8" s="85" t="s">
        <v>97</v>
      </c>
      <c r="B8" s="86">
        <f aca="true" t="shared" si="0" ref="B8:B23">H8-G8</f>
        <v>22484</v>
      </c>
      <c r="C8" s="87">
        <f>J8-'[2]县区 (7)'!J8</f>
        <v>7135</v>
      </c>
      <c r="D8" s="86">
        <f aca="true" t="shared" si="1" ref="D8:D23">B8-C8</f>
        <v>15349</v>
      </c>
      <c r="E8" s="88">
        <f aca="true" t="shared" si="2" ref="E8:E23">IF(C8&lt;=0,0,D8/C8*100)</f>
        <v>215.1226348983882</v>
      </c>
      <c r="F8" s="51">
        <v>941892</v>
      </c>
      <c r="G8" s="52">
        <v>96439</v>
      </c>
      <c r="H8" s="53">
        <v>118923</v>
      </c>
      <c r="I8" s="88">
        <f aca="true" t="shared" si="3" ref="I8:I23">IF(F8&lt;=0,0,H8/F8*100)</f>
        <v>12.62596985641666</v>
      </c>
      <c r="J8" s="101">
        <v>139393</v>
      </c>
      <c r="K8" s="51">
        <f aca="true" t="shared" si="4" ref="K8:K23">H8-J8</f>
        <v>-20470</v>
      </c>
      <c r="L8" s="88">
        <f aca="true" t="shared" si="5" ref="L8:L23">IF(J8&lt;=0,0,K8/J8*100)</f>
        <v>-14.685098964797373</v>
      </c>
      <c r="M8" s="102"/>
    </row>
    <row r="9" spans="1:13" s="4" customFormat="1" ht="24" customHeight="1">
      <c r="A9" s="51" t="s">
        <v>17</v>
      </c>
      <c r="B9" s="86">
        <f t="shared" si="0"/>
        <v>16332</v>
      </c>
      <c r="C9" s="87">
        <f>J9-'[2]县区 (7)'!J9</f>
        <v>8165</v>
      </c>
      <c r="D9" s="86">
        <f t="shared" si="1"/>
        <v>8167</v>
      </c>
      <c r="E9" s="88">
        <f t="shared" si="2"/>
        <v>100.02449479485608</v>
      </c>
      <c r="F9" s="51">
        <v>469106</v>
      </c>
      <c r="G9" s="52">
        <v>35077</v>
      </c>
      <c r="H9" s="53">
        <v>51409</v>
      </c>
      <c r="I9" s="88">
        <f t="shared" si="3"/>
        <v>10.95893039099905</v>
      </c>
      <c r="J9" s="101">
        <v>35966</v>
      </c>
      <c r="K9" s="86">
        <f t="shared" si="4"/>
        <v>15443</v>
      </c>
      <c r="L9" s="88">
        <f t="shared" si="5"/>
        <v>42.93777456486682</v>
      </c>
      <c r="M9" s="75"/>
    </row>
    <row r="10" spans="1:13" s="4" customFormat="1" ht="24" customHeight="1">
      <c r="A10" s="51" t="s">
        <v>18</v>
      </c>
      <c r="B10" s="86">
        <f t="shared" si="0"/>
        <v>1</v>
      </c>
      <c r="C10" s="87">
        <f>J10-'[2]县区 (7)'!J10</f>
        <v>1</v>
      </c>
      <c r="D10" s="86">
        <f t="shared" si="1"/>
        <v>0</v>
      </c>
      <c r="E10" s="88">
        <f t="shared" si="2"/>
        <v>0</v>
      </c>
      <c r="F10" s="51"/>
      <c r="G10" s="52">
        <v>3</v>
      </c>
      <c r="H10" s="53">
        <v>4</v>
      </c>
      <c r="I10" s="88">
        <f t="shared" si="3"/>
        <v>0</v>
      </c>
      <c r="J10" s="101">
        <v>4</v>
      </c>
      <c r="K10" s="86">
        <f t="shared" si="4"/>
        <v>0</v>
      </c>
      <c r="L10" s="88">
        <f t="shared" si="5"/>
        <v>0</v>
      </c>
      <c r="M10" s="75"/>
    </row>
    <row r="11" spans="1:13" s="4" customFormat="1" ht="24" customHeight="1">
      <c r="A11" s="89" t="s">
        <v>19</v>
      </c>
      <c r="B11" s="86">
        <f t="shared" si="0"/>
        <v>0</v>
      </c>
      <c r="C11" s="87">
        <f>J11-'[2]县区 (7)'!J11</f>
        <v>0</v>
      </c>
      <c r="D11" s="86">
        <f t="shared" si="1"/>
        <v>0</v>
      </c>
      <c r="E11" s="88">
        <f t="shared" si="2"/>
        <v>0</v>
      </c>
      <c r="F11" s="51">
        <v>200</v>
      </c>
      <c r="G11" s="52">
        <v>95</v>
      </c>
      <c r="H11" s="53">
        <v>95</v>
      </c>
      <c r="I11" s="88">
        <f t="shared" si="3"/>
        <v>47.5</v>
      </c>
      <c r="J11" s="101">
        <v>92</v>
      </c>
      <c r="K11" s="86">
        <f t="shared" si="4"/>
        <v>3</v>
      </c>
      <c r="L11" s="88">
        <f t="shared" si="5"/>
        <v>3.260869565217391</v>
      </c>
      <c r="M11" s="75"/>
    </row>
    <row r="12" spans="1:13" s="4" customFormat="1" ht="24" customHeight="1">
      <c r="A12" s="89" t="s">
        <v>20</v>
      </c>
      <c r="B12" s="86">
        <f t="shared" si="0"/>
        <v>0</v>
      </c>
      <c r="C12" s="87">
        <f>J12-'[2]县区 (7)'!J12</f>
        <v>1102</v>
      </c>
      <c r="D12" s="86">
        <f t="shared" si="1"/>
        <v>-1102</v>
      </c>
      <c r="E12" s="88">
        <f t="shared" si="2"/>
        <v>-100</v>
      </c>
      <c r="F12" s="51">
        <v>2800</v>
      </c>
      <c r="G12" s="52">
        <v>618</v>
      </c>
      <c r="H12" s="53">
        <v>618</v>
      </c>
      <c r="I12" s="88">
        <f t="shared" si="3"/>
        <v>22.071428571428573</v>
      </c>
      <c r="J12" s="101">
        <v>1587</v>
      </c>
      <c r="K12" s="86">
        <f t="shared" si="4"/>
        <v>-969</v>
      </c>
      <c r="L12" s="88">
        <f t="shared" si="5"/>
        <v>-61.05860113421549</v>
      </c>
      <c r="M12" s="75"/>
    </row>
    <row r="13" spans="1:13" s="4" customFormat="1" ht="24" customHeight="1">
      <c r="A13" s="89" t="s">
        <v>21</v>
      </c>
      <c r="B13" s="86">
        <f t="shared" si="0"/>
        <v>193</v>
      </c>
      <c r="C13" s="87">
        <f>J13-'[2]县区 (7)'!J13</f>
        <v>-9887</v>
      </c>
      <c r="D13" s="86">
        <f t="shared" si="1"/>
        <v>10080</v>
      </c>
      <c r="E13" s="88">
        <f t="shared" si="2"/>
        <v>0</v>
      </c>
      <c r="F13" s="51">
        <v>171124</v>
      </c>
      <c r="G13" s="52">
        <v>29384</v>
      </c>
      <c r="H13" s="53">
        <v>29577</v>
      </c>
      <c r="I13" s="88">
        <f t="shared" si="3"/>
        <v>17.28395783174774</v>
      </c>
      <c r="J13" s="101">
        <v>73173</v>
      </c>
      <c r="K13" s="86">
        <f t="shared" si="4"/>
        <v>-43596</v>
      </c>
      <c r="L13" s="88">
        <f t="shared" si="5"/>
        <v>-59.57935304005576</v>
      </c>
      <c r="M13" s="75"/>
    </row>
    <row r="14" spans="1:13" s="4" customFormat="1" ht="24" customHeight="1">
      <c r="A14" s="89" t="s">
        <v>22</v>
      </c>
      <c r="B14" s="86">
        <f t="shared" si="0"/>
        <v>607</v>
      </c>
      <c r="C14" s="87">
        <f>J14-'[2]县区 (7)'!J14</f>
        <v>4018</v>
      </c>
      <c r="D14" s="86">
        <f t="shared" si="1"/>
        <v>-3411</v>
      </c>
      <c r="E14" s="88">
        <f t="shared" si="2"/>
        <v>-84.89298158287706</v>
      </c>
      <c r="F14" s="51">
        <v>96402</v>
      </c>
      <c r="G14" s="52">
        <v>6187</v>
      </c>
      <c r="H14" s="53">
        <v>6794</v>
      </c>
      <c r="I14" s="88">
        <f t="shared" si="3"/>
        <v>7.047571627144665</v>
      </c>
      <c r="J14" s="101">
        <v>16299</v>
      </c>
      <c r="K14" s="86">
        <f t="shared" si="4"/>
        <v>-9505</v>
      </c>
      <c r="L14" s="88">
        <f t="shared" si="5"/>
        <v>-58.31646113258482</v>
      </c>
      <c r="M14" s="75"/>
    </row>
    <row r="15" spans="1:13" s="4" customFormat="1" ht="24" customHeight="1">
      <c r="A15" s="89" t="s">
        <v>23</v>
      </c>
      <c r="B15" s="86">
        <f t="shared" si="0"/>
        <v>5351</v>
      </c>
      <c r="C15" s="87">
        <f>J15-'[2]县区 (7)'!J15</f>
        <v>3736</v>
      </c>
      <c r="D15" s="86">
        <f t="shared" si="1"/>
        <v>1615</v>
      </c>
      <c r="E15" s="88">
        <f t="shared" si="2"/>
        <v>43.228051391862955</v>
      </c>
      <c r="F15" s="51">
        <v>202260</v>
      </c>
      <c r="G15" s="52">
        <v>25075</v>
      </c>
      <c r="H15" s="53">
        <v>30426</v>
      </c>
      <c r="I15" s="88">
        <f t="shared" si="3"/>
        <v>15.043013942450312</v>
      </c>
      <c r="J15" s="101">
        <v>12272</v>
      </c>
      <c r="K15" s="86">
        <f t="shared" si="4"/>
        <v>18154</v>
      </c>
      <c r="L15" s="88">
        <f t="shared" si="5"/>
        <v>147.9302477183833</v>
      </c>
      <c r="M15" s="75"/>
    </row>
    <row r="16" spans="1:13" s="4" customFormat="1" ht="24" customHeight="1">
      <c r="A16" s="90" t="s">
        <v>98</v>
      </c>
      <c r="B16" s="86">
        <f t="shared" si="0"/>
        <v>161943</v>
      </c>
      <c r="C16" s="87">
        <f>J16-'[2]县区 (7)'!J16</f>
        <v>36332</v>
      </c>
      <c r="D16" s="86">
        <f t="shared" si="1"/>
        <v>125611</v>
      </c>
      <c r="E16" s="88">
        <f t="shared" si="2"/>
        <v>345.7310360013211</v>
      </c>
      <c r="F16" s="51">
        <v>898991</v>
      </c>
      <c r="G16" s="52">
        <v>858230</v>
      </c>
      <c r="H16" s="53">
        <v>1020173</v>
      </c>
      <c r="I16" s="88">
        <f t="shared" si="3"/>
        <v>113.47977899667517</v>
      </c>
      <c r="J16" s="101">
        <v>1056564</v>
      </c>
      <c r="K16" s="86">
        <f t="shared" si="4"/>
        <v>-36391</v>
      </c>
      <c r="L16" s="88">
        <f t="shared" si="5"/>
        <v>-3.444277866745413</v>
      </c>
      <c r="M16" s="75"/>
    </row>
    <row r="17" spans="1:13" s="4" customFormat="1" ht="24" customHeight="1">
      <c r="A17" s="51" t="s">
        <v>17</v>
      </c>
      <c r="B17" s="86">
        <f t="shared" si="0"/>
        <v>26858</v>
      </c>
      <c r="C17" s="87">
        <f>J17-'[2]县区 (7)'!J17</f>
        <v>-12303</v>
      </c>
      <c r="D17" s="86">
        <f t="shared" si="1"/>
        <v>39161</v>
      </c>
      <c r="E17" s="88">
        <f t="shared" si="2"/>
        <v>0</v>
      </c>
      <c r="F17" s="51">
        <v>289476</v>
      </c>
      <c r="G17" s="52">
        <v>135253</v>
      </c>
      <c r="H17" s="53">
        <v>162111</v>
      </c>
      <c r="I17" s="88">
        <f t="shared" si="3"/>
        <v>56.00153380591137</v>
      </c>
      <c r="J17" s="101">
        <v>121922</v>
      </c>
      <c r="K17" s="86">
        <f t="shared" si="4"/>
        <v>40189</v>
      </c>
      <c r="L17" s="88">
        <f t="shared" si="5"/>
        <v>32.962877905546165</v>
      </c>
      <c r="M17" s="75"/>
    </row>
    <row r="18" spans="1:13" s="4" customFormat="1" ht="24" customHeight="1">
      <c r="A18" s="51" t="s">
        <v>18</v>
      </c>
      <c r="B18" s="86">
        <f t="shared" si="0"/>
        <v>25027</v>
      </c>
      <c r="C18" s="87">
        <f>J18-'[2]县区 (7)'!J18</f>
        <v>-5299</v>
      </c>
      <c r="D18" s="86">
        <f t="shared" si="1"/>
        <v>30326</v>
      </c>
      <c r="E18" s="88">
        <f t="shared" si="2"/>
        <v>0</v>
      </c>
      <c r="F18" s="51">
        <v>79573</v>
      </c>
      <c r="G18" s="52">
        <v>70256</v>
      </c>
      <c r="H18" s="53">
        <v>95283</v>
      </c>
      <c r="I18" s="88">
        <f t="shared" si="3"/>
        <v>119.74287760923932</v>
      </c>
      <c r="J18" s="101">
        <v>98371</v>
      </c>
      <c r="K18" s="86">
        <f t="shared" si="4"/>
        <v>-3088</v>
      </c>
      <c r="L18" s="88">
        <f t="shared" si="5"/>
        <v>-3.13913653414116</v>
      </c>
      <c r="M18" s="75"/>
    </row>
    <row r="19" spans="1:13" s="4" customFormat="1" ht="24" customHeight="1">
      <c r="A19" s="89" t="s">
        <v>19</v>
      </c>
      <c r="B19" s="86">
        <f t="shared" si="0"/>
        <v>4221</v>
      </c>
      <c r="C19" s="87">
        <f>J19-'[2]县区 (7)'!J19</f>
        <v>0</v>
      </c>
      <c r="D19" s="86">
        <f t="shared" si="1"/>
        <v>4221</v>
      </c>
      <c r="E19" s="88">
        <f t="shared" si="2"/>
        <v>0</v>
      </c>
      <c r="F19" s="51">
        <v>521</v>
      </c>
      <c r="G19" s="52">
        <v>45935</v>
      </c>
      <c r="H19" s="53">
        <v>50156</v>
      </c>
      <c r="I19" s="88">
        <f t="shared" si="3"/>
        <v>9626.871401151631</v>
      </c>
      <c r="J19" s="101">
        <v>81425</v>
      </c>
      <c r="K19" s="86">
        <f t="shared" si="4"/>
        <v>-31269</v>
      </c>
      <c r="L19" s="88">
        <f t="shared" si="5"/>
        <v>-38.40221062327295</v>
      </c>
      <c r="M19" s="75"/>
    </row>
    <row r="20" spans="1:13" s="4" customFormat="1" ht="24" customHeight="1">
      <c r="A20" s="89" t="s">
        <v>20</v>
      </c>
      <c r="B20" s="86">
        <f t="shared" si="0"/>
        <v>12</v>
      </c>
      <c r="C20" s="87">
        <f>J20-'[2]县区 (7)'!J20</f>
        <v>450</v>
      </c>
      <c r="D20" s="86">
        <f t="shared" si="1"/>
        <v>-438</v>
      </c>
      <c r="E20" s="88">
        <f t="shared" si="2"/>
        <v>-97.33333333333334</v>
      </c>
      <c r="F20" s="51">
        <v>11050</v>
      </c>
      <c r="G20" s="52">
        <v>10192</v>
      </c>
      <c r="H20" s="53">
        <v>10204</v>
      </c>
      <c r="I20" s="88">
        <f t="shared" si="3"/>
        <v>92.34389140271493</v>
      </c>
      <c r="J20" s="101">
        <v>597</v>
      </c>
      <c r="K20" s="86">
        <f t="shared" si="4"/>
        <v>9607</v>
      </c>
      <c r="L20" s="88">
        <f t="shared" si="5"/>
        <v>1609.2127303182579</v>
      </c>
      <c r="M20" s="75"/>
    </row>
    <row r="21" spans="1:13" s="4" customFormat="1" ht="24" customHeight="1">
      <c r="A21" s="89" t="s">
        <v>21</v>
      </c>
      <c r="B21" s="86">
        <f t="shared" si="0"/>
        <v>32204</v>
      </c>
      <c r="C21" s="87">
        <f>J21-'[2]县区 (7)'!J21</f>
        <v>4056</v>
      </c>
      <c r="D21" s="86">
        <f t="shared" si="1"/>
        <v>28148</v>
      </c>
      <c r="E21" s="88">
        <f t="shared" si="2"/>
        <v>693.9842209072979</v>
      </c>
      <c r="F21" s="51">
        <v>54802</v>
      </c>
      <c r="G21" s="52">
        <v>247850</v>
      </c>
      <c r="H21" s="53">
        <v>280054</v>
      </c>
      <c r="I21" s="88">
        <f t="shared" si="3"/>
        <v>511.0287945695412</v>
      </c>
      <c r="J21" s="101">
        <v>261640</v>
      </c>
      <c r="K21" s="86">
        <f t="shared" si="4"/>
        <v>18414</v>
      </c>
      <c r="L21" s="88">
        <f t="shared" si="5"/>
        <v>7.037914691943128</v>
      </c>
      <c r="M21" s="75"/>
    </row>
    <row r="22" spans="1:13" s="4" customFormat="1" ht="24" customHeight="1">
      <c r="A22" s="89" t="s">
        <v>22</v>
      </c>
      <c r="B22" s="86">
        <f t="shared" si="0"/>
        <v>6786</v>
      </c>
      <c r="C22" s="87">
        <f>J22-'[2]县区 (7)'!J22</f>
        <v>743</v>
      </c>
      <c r="D22" s="86">
        <f t="shared" si="1"/>
        <v>6043</v>
      </c>
      <c r="E22" s="88">
        <f t="shared" si="2"/>
        <v>813.3243606998655</v>
      </c>
      <c r="F22" s="51">
        <v>49708</v>
      </c>
      <c r="G22" s="52">
        <v>62552</v>
      </c>
      <c r="H22" s="53">
        <v>69338</v>
      </c>
      <c r="I22" s="88">
        <f t="shared" si="3"/>
        <v>139.49062525146857</v>
      </c>
      <c r="J22" s="101">
        <v>155194</v>
      </c>
      <c r="K22" s="86">
        <f t="shared" si="4"/>
        <v>-85856</v>
      </c>
      <c r="L22" s="88">
        <f t="shared" si="5"/>
        <v>-55.32172635540034</v>
      </c>
      <c r="M22" s="75"/>
    </row>
    <row r="23" spans="1:13" s="4" customFormat="1" ht="24" customHeight="1">
      <c r="A23" s="89" t="s">
        <v>23</v>
      </c>
      <c r="B23" s="86">
        <f t="shared" si="0"/>
        <v>66835</v>
      </c>
      <c r="C23" s="87">
        <f>J23-'[2]县区 (7)'!J23</f>
        <v>48685</v>
      </c>
      <c r="D23" s="86">
        <f t="shared" si="1"/>
        <v>18150</v>
      </c>
      <c r="E23" s="88">
        <f t="shared" si="2"/>
        <v>37.28047653281298</v>
      </c>
      <c r="F23" s="51">
        <v>413861</v>
      </c>
      <c r="G23" s="91">
        <v>286192</v>
      </c>
      <c r="H23" s="53">
        <v>353027</v>
      </c>
      <c r="I23" s="88">
        <f t="shared" si="3"/>
        <v>85.30086188357927</v>
      </c>
      <c r="J23" s="101">
        <v>337415</v>
      </c>
      <c r="K23" s="86">
        <f t="shared" si="4"/>
        <v>15612</v>
      </c>
      <c r="L23" s="88">
        <f t="shared" si="5"/>
        <v>4.626943081961383</v>
      </c>
      <c r="M23" s="103"/>
    </row>
    <row r="24" spans="1:12" s="4" customFormat="1" ht="24" customHeight="1">
      <c r="A24" s="34" t="s">
        <v>34</v>
      </c>
      <c r="B24" s="6"/>
      <c r="C24" s="6"/>
      <c r="D24" s="7"/>
      <c r="E24" s="8"/>
      <c r="F24" s="79"/>
      <c r="G24" s="6"/>
      <c r="H24" s="92"/>
      <c r="I24" s="6"/>
      <c r="J24" s="7"/>
      <c r="K24" s="6"/>
      <c r="L24" s="8"/>
    </row>
    <row r="25" spans="1:13" s="4" customFormat="1" ht="24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1:12" s="4" customFormat="1" ht="24" customHeight="1">
      <c r="A26" s="94" t="s">
        <v>35</v>
      </c>
      <c r="B26" s="6"/>
      <c r="C26" s="6"/>
      <c r="D26" s="7"/>
      <c r="E26" s="8"/>
      <c r="F26" s="79"/>
      <c r="G26" s="6"/>
      <c r="H26" s="6"/>
      <c r="I26" s="6"/>
      <c r="J26" s="7"/>
      <c r="K26" s="6"/>
      <c r="L26" s="8"/>
    </row>
  </sheetData>
  <sheetProtection/>
  <mergeCells count="19">
    <mergeCell ref="L3:M3"/>
    <mergeCell ref="D4:G4"/>
    <mergeCell ref="B5:E5"/>
    <mergeCell ref="F5:L5"/>
    <mergeCell ref="A25:M25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6"/>
  <sheetViews>
    <sheetView zoomScaleSheetLayoutView="100" workbookViewId="0" topLeftCell="A1">
      <selection activeCell="R12" sqref="R12"/>
    </sheetView>
  </sheetViews>
  <sheetFormatPr defaultColWidth="8.7109375" defaultRowHeight="15"/>
  <cols>
    <col min="1" max="1" width="43.421875" style="6" customWidth="1"/>
    <col min="2" max="3" width="10.7109375" style="6" customWidth="1"/>
    <col min="4" max="4" width="10.7109375" style="7" customWidth="1"/>
    <col min="5" max="5" width="10.7109375" style="8" customWidth="1"/>
    <col min="6" max="6" width="10.7109375" style="7" customWidth="1"/>
    <col min="7" max="7" width="10.7109375" style="6" hidden="1" customWidth="1"/>
    <col min="8" max="8" width="10.7109375" style="8" customWidth="1"/>
    <col min="9" max="9" width="10.7109375" style="6" customWidth="1"/>
    <col min="10" max="10" width="10.7109375" style="7" customWidth="1"/>
    <col min="11" max="11" width="10.7109375" style="6" customWidth="1"/>
    <col min="12" max="12" width="10.7109375" style="8" customWidth="1"/>
    <col min="13" max="13" width="5.7109375" style="4" hidden="1" customWidth="1"/>
    <col min="14" max="14" width="9.140625" style="4" customWidth="1"/>
    <col min="15" max="32" width="9.00390625" style="4" bestFit="1" customWidth="1"/>
    <col min="33" max="16384" width="8.7109375" style="4" customWidth="1"/>
  </cols>
  <sheetData>
    <row r="1" spans="1:32" s="1" customFormat="1" ht="21" customHeight="1">
      <c r="A1" s="6"/>
      <c r="B1" s="6"/>
      <c r="C1" s="6"/>
      <c r="D1" s="7"/>
      <c r="E1" s="8"/>
      <c r="F1" s="7"/>
      <c r="G1" s="6"/>
      <c r="H1" s="8"/>
      <c r="I1" s="6"/>
      <c r="J1" s="7"/>
      <c r="K1" s="6"/>
      <c r="L1" s="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12" s="2" customFormat="1" ht="19.5" customHeight="1">
      <c r="A2" s="9" t="s">
        <v>99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54"/>
    </row>
    <row r="4" spans="1:13" s="3" customFormat="1" ht="19.5" customHeight="1">
      <c r="A4" s="10"/>
      <c r="B4" s="10"/>
      <c r="C4" s="10"/>
      <c r="D4" s="11"/>
      <c r="E4" s="12"/>
      <c r="F4" s="11"/>
      <c r="G4" s="10"/>
      <c r="H4" s="12"/>
      <c r="I4" s="10"/>
      <c r="J4" s="11"/>
      <c r="K4" s="55"/>
      <c r="L4" s="55"/>
      <c r="M4" s="55"/>
    </row>
    <row r="5" spans="1:13" s="2" customFormat="1" ht="19.5" customHeight="1">
      <c r="A5" s="2" t="s">
        <v>1</v>
      </c>
      <c r="B5" s="13"/>
      <c r="C5" s="13"/>
      <c r="D5" s="14" t="s">
        <v>2</v>
      </c>
      <c r="E5" s="14"/>
      <c r="F5" s="14"/>
      <c r="G5" s="14"/>
      <c r="H5" s="15"/>
      <c r="I5" s="13"/>
      <c r="J5" s="56"/>
      <c r="K5" s="57" t="s">
        <v>3</v>
      </c>
      <c r="L5" s="57"/>
      <c r="M5" s="58" t="s">
        <v>2</v>
      </c>
    </row>
    <row r="6" spans="1:13" s="2" customFormat="1" ht="30" customHeight="1">
      <c r="A6" s="16" t="s">
        <v>4</v>
      </c>
      <c r="B6" s="17" t="s">
        <v>5</v>
      </c>
      <c r="C6" s="17"/>
      <c r="D6" s="17"/>
      <c r="E6" s="17"/>
      <c r="F6" s="17" t="s">
        <v>6</v>
      </c>
      <c r="G6" s="17"/>
      <c r="H6" s="17"/>
      <c r="I6" s="17"/>
      <c r="J6" s="17"/>
      <c r="K6" s="17"/>
      <c r="L6" s="17"/>
      <c r="M6" s="58"/>
    </row>
    <row r="7" spans="1:13" s="2" customFormat="1" ht="30" customHeight="1">
      <c r="A7" s="16"/>
      <c r="B7" s="18" t="s">
        <v>5</v>
      </c>
      <c r="C7" s="19" t="s">
        <v>7</v>
      </c>
      <c r="D7" s="18" t="s">
        <v>8</v>
      </c>
      <c r="E7" s="20" t="s">
        <v>9</v>
      </c>
      <c r="F7" s="21" t="s">
        <v>37</v>
      </c>
      <c r="G7" s="18" t="s">
        <v>11</v>
      </c>
      <c r="H7" s="22" t="s">
        <v>6</v>
      </c>
      <c r="I7" s="20" t="s">
        <v>12</v>
      </c>
      <c r="J7" s="22" t="s">
        <v>13</v>
      </c>
      <c r="K7" s="18" t="s">
        <v>14</v>
      </c>
      <c r="L7" s="20" t="s">
        <v>15</v>
      </c>
      <c r="M7" s="59" t="s">
        <v>39</v>
      </c>
    </row>
    <row r="8" spans="1:13" s="2" customFormat="1" ht="30" customHeight="1">
      <c r="A8" s="16"/>
      <c r="B8" s="18"/>
      <c r="C8" s="19"/>
      <c r="D8" s="18"/>
      <c r="E8" s="20"/>
      <c r="F8" s="21"/>
      <c r="G8" s="18"/>
      <c r="H8" s="22"/>
      <c r="I8" s="20"/>
      <c r="J8" s="22"/>
      <c r="K8" s="18"/>
      <c r="L8" s="20"/>
      <c r="M8" s="60"/>
    </row>
    <row r="9" spans="1:13" s="2" customFormat="1" ht="30" customHeight="1">
      <c r="A9" s="23" t="s">
        <v>100</v>
      </c>
      <c r="B9" s="24">
        <f aca="true" t="shared" si="0" ref="B9:B22">H9-G9</f>
        <v>0</v>
      </c>
      <c r="C9" s="25">
        <f>J9-'[2]全市 (7)'!J9</f>
        <v>0</v>
      </c>
      <c r="D9" s="26">
        <f aca="true" t="shared" si="1" ref="D9:D22">B9-C9</f>
        <v>0</v>
      </c>
      <c r="E9" s="27">
        <f aca="true" t="shared" si="2" ref="E9:E22">IF(C9&lt;=0,0,D9/C9*100)</f>
        <v>0</v>
      </c>
      <c r="F9" s="28">
        <v>4520</v>
      </c>
      <c r="G9" s="24">
        <v>295</v>
      </c>
      <c r="H9" s="29">
        <v>295</v>
      </c>
      <c r="I9" s="20"/>
      <c r="J9" s="29">
        <v>73</v>
      </c>
      <c r="K9" s="18"/>
      <c r="L9" s="61"/>
      <c r="M9" s="62"/>
    </row>
    <row r="10" spans="1:13" s="2" customFormat="1" ht="30" customHeight="1">
      <c r="A10" s="30" t="s">
        <v>101</v>
      </c>
      <c r="B10" s="24">
        <f t="shared" si="0"/>
        <v>0</v>
      </c>
      <c r="C10" s="25">
        <f>J10-'[2]全市 (7)'!J10</f>
        <v>0</v>
      </c>
      <c r="D10" s="26">
        <f t="shared" si="1"/>
        <v>0</v>
      </c>
      <c r="E10" s="27">
        <f t="shared" si="2"/>
        <v>0</v>
      </c>
      <c r="F10" s="26">
        <v>1924</v>
      </c>
      <c r="G10" s="26">
        <v>104</v>
      </c>
      <c r="H10" s="31">
        <v>104</v>
      </c>
      <c r="I10" s="63">
        <f aca="true" t="shared" si="3" ref="I10:I22">IF(F10&lt;=0,0,H10/F10*100)</f>
        <v>5.405405405405405</v>
      </c>
      <c r="J10" s="64">
        <v>107</v>
      </c>
      <c r="K10" s="26">
        <f aca="true" t="shared" si="4" ref="K10:K13">H10-J10</f>
        <v>-3</v>
      </c>
      <c r="L10" s="65">
        <f aca="true" t="shared" si="5" ref="L10:L22">IF(J10&lt;=0,0,K10/J10*100)</f>
        <v>-2.803738317757009</v>
      </c>
      <c r="M10" s="66"/>
    </row>
    <row r="11" spans="1:13" s="2" customFormat="1" ht="30" customHeight="1">
      <c r="A11" s="30" t="s">
        <v>102</v>
      </c>
      <c r="B11" s="24">
        <f t="shared" si="0"/>
        <v>19857</v>
      </c>
      <c r="C11" s="25">
        <f>J11-'[2]全市 (7)'!J11</f>
        <v>6008</v>
      </c>
      <c r="D11" s="26">
        <f t="shared" si="1"/>
        <v>13849</v>
      </c>
      <c r="E11" s="27">
        <f t="shared" si="2"/>
        <v>230.5093209054594</v>
      </c>
      <c r="F11" s="26">
        <v>842462</v>
      </c>
      <c r="G11" s="26">
        <v>58093</v>
      </c>
      <c r="H11" s="31">
        <v>77950</v>
      </c>
      <c r="I11" s="63">
        <f t="shared" si="3"/>
        <v>9.25264284917302</v>
      </c>
      <c r="J11" s="64">
        <v>120512</v>
      </c>
      <c r="K11" s="26">
        <f t="shared" si="4"/>
        <v>-42562</v>
      </c>
      <c r="L11" s="65">
        <f t="shared" si="5"/>
        <v>-35.31764471587891</v>
      </c>
      <c r="M11" s="66"/>
    </row>
    <row r="12" spans="1:13" s="2" customFormat="1" ht="30" customHeight="1">
      <c r="A12" s="32" t="s">
        <v>103</v>
      </c>
      <c r="B12" s="24">
        <f t="shared" si="0"/>
        <v>15414</v>
      </c>
      <c r="C12" s="25">
        <f>J12-'[2]全市 (7)'!J12</f>
        <v>4357</v>
      </c>
      <c r="D12" s="26">
        <f t="shared" si="1"/>
        <v>11057</v>
      </c>
      <c r="E12" s="27">
        <f t="shared" si="2"/>
        <v>253.77553362405325</v>
      </c>
      <c r="F12" s="26">
        <v>681156</v>
      </c>
      <c r="G12" s="26">
        <v>22780</v>
      </c>
      <c r="H12" s="31">
        <v>38194</v>
      </c>
      <c r="I12" s="63">
        <f t="shared" si="3"/>
        <v>5.60723241078402</v>
      </c>
      <c r="J12" s="64">
        <v>112020</v>
      </c>
      <c r="K12" s="26">
        <f t="shared" si="4"/>
        <v>-73826</v>
      </c>
      <c r="L12" s="65">
        <f t="shared" si="5"/>
        <v>-65.90430280307088</v>
      </c>
      <c r="M12" s="66"/>
    </row>
    <row r="13" spans="1:13" s="2" customFormat="1" ht="30" customHeight="1">
      <c r="A13" s="32" t="s">
        <v>104</v>
      </c>
      <c r="B13" s="24">
        <f t="shared" si="0"/>
        <v>4409</v>
      </c>
      <c r="C13" s="25">
        <f>J13-'[2]全市 (7)'!J13</f>
        <v>282</v>
      </c>
      <c r="D13" s="26">
        <f t="shared" si="1"/>
        <v>4127</v>
      </c>
      <c r="E13" s="27">
        <f t="shared" si="2"/>
        <v>1463.4751773049645</v>
      </c>
      <c r="F13" s="26">
        <v>158100</v>
      </c>
      <c r="G13" s="26">
        <v>43865</v>
      </c>
      <c r="H13" s="31">
        <v>48274</v>
      </c>
      <c r="I13" s="63">
        <f t="shared" si="3"/>
        <v>30.53383934218849</v>
      </c>
      <c r="J13" s="64">
        <v>12796</v>
      </c>
      <c r="K13" s="26">
        <f t="shared" si="4"/>
        <v>35478</v>
      </c>
      <c r="L13" s="65">
        <f t="shared" si="5"/>
        <v>277.25851828696466</v>
      </c>
      <c r="M13" s="66"/>
    </row>
    <row r="14" spans="1:13" s="2" customFormat="1" ht="30" customHeight="1">
      <c r="A14" s="32" t="s">
        <v>105</v>
      </c>
      <c r="B14" s="24">
        <f t="shared" si="0"/>
        <v>-14</v>
      </c>
      <c r="C14" s="25">
        <f>J14-'[2]全市 (7)'!J14</f>
        <v>-15</v>
      </c>
      <c r="D14" s="26">
        <f t="shared" si="1"/>
        <v>1</v>
      </c>
      <c r="E14" s="27">
        <f t="shared" si="2"/>
        <v>0</v>
      </c>
      <c r="F14" s="26">
        <v>-16794</v>
      </c>
      <c r="G14" s="26">
        <v>-12424</v>
      </c>
      <c r="H14" s="31">
        <v>-12438</v>
      </c>
      <c r="I14" s="63">
        <f t="shared" si="3"/>
        <v>0</v>
      </c>
      <c r="J14" s="64">
        <v>-7962</v>
      </c>
      <c r="K14" s="26"/>
      <c r="L14" s="65">
        <f t="shared" si="5"/>
        <v>0</v>
      </c>
      <c r="M14" s="66"/>
    </row>
    <row r="15" spans="1:13" s="2" customFormat="1" ht="30" customHeight="1">
      <c r="A15" s="30" t="s">
        <v>106</v>
      </c>
      <c r="B15" s="24">
        <f t="shared" si="0"/>
        <v>641</v>
      </c>
      <c r="C15" s="25">
        <f>J15-'[2]全市 (7)'!J15</f>
        <v>510</v>
      </c>
      <c r="D15" s="26">
        <f t="shared" si="1"/>
        <v>131</v>
      </c>
      <c r="E15" s="27">
        <f t="shared" si="2"/>
        <v>25.68627450980392</v>
      </c>
      <c r="F15" s="26">
        <v>6160</v>
      </c>
      <c r="G15" s="26">
        <v>4210</v>
      </c>
      <c r="H15" s="31">
        <v>4851</v>
      </c>
      <c r="I15" s="63">
        <f t="shared" si="3"/>
        <v>78.75</v>
      </c>
      <c r="J15" s="64">
        <v>4324</v>
      </c>
      <c r="K15" s="26">
        <f aca="true" t="shared" si="6" ref="K15:K22">H15-J15</f>
        <v>527</v>
      </c>
      <c r="L15" s="65">
        <f t="shared" si="5"/>
        <v>12.187789084181313</v>
      </c>
      <c r="M15" s="66"/>
    </row>
    <row r="16" spans="1:13" s="2" customFormat="1" ht="30" customHeight="1">
      <c r="A16" s="32" t="s">
        <v>107</v>
      </c>
      <c r="B16" s="24">
        <f t="shared" si="0"/>
        <v>376</v>
      </c>
      <c r="C16" s="25">
        <f>J16-'[2]全市 (7)'!J16</f>
        <v>346</v>
      </c>
      <c r="D16" s="26">
        <f t="shared" si="1"/>
        <v>30</v>
      </c>
      <c r="E16" s="27">
        <f t="shared" si="2"/>
        <v>8.670520231213873</v>
      </c>
      <c r="F16" s="26">
        <v>4210</v>
      </c>
      <c r="G16" s="26">
        <v>2397</v>
      </c>
      <c r="H16" s="31">
        <v>2773</v>
      </c>
      <c r="I16" s="63">
        <f t="shared" si="3"/>
        <v>65.86698337292162</v>
      </c>
      <c r="J16" s="64">
        <v>2899</v>
      </c>
      <c r="K16" s="26">
        <f t="shared" si="6"/>
        <v>-126</v>
      </c>
      <c r="L16" s="65">
        <f t="shared" si="5"/>
        <v>-4.3463263194204895</v>
      </c>
      <c r="M16" s="66"/>
    </row>
    <row r="17" spans="1:13" s="2" customFormat="1" ht="30" customHeight="1">
      <c r="A17" s="32" t="s">
        <v>108</v>
      </c>
      <c r="B17" s="24">
        <f t="shared" si="0"/>
        <v>265</v>
      </c>
      <c r="C17" s="25">
        <f>J17-'[2]全市 (7)'!J17</f>
        <v>164</v>
      </c>
      <c r="D17" s="26">
        <f t="shared" si="1"/>
        <v>101</v>
      </c>
      <c r="E17" s="27">
        <f t="shared" si="2"/>
        <v>61.58536585365854</v>
      </c>
      <c r="F17" s="26">
        <v>1950</v>
      </c>
      <c r="G17" s="26">
        <v>1813</v>
      </c>
      <c r="H17" s="31">
        <v>2078</v>
      </c>
      <c r="I17" s="63">
        <f t="shared" si="3"/>
        <v>106.56410256410255</v>
      </c>
      <c r="J17" s="64">
        <v>1425</v>
      </c>
      <c r="K17" s="26">
        <f t="shared" si="6"/>
        <v>653</v>
      </c>
      <c r="L17" s="65">
        <f t="shared" si="5"/>
        <v>45.824561403508774</v>
      </c>
      <c r="M17" s="66"/>
    </row>
    <row r="18" spans="1:13" s="2" customFormat="1" ht="30" customHeight="1">
      <c r="A18" s="30" t="s">
        <v>109</v>
      </c>
      <c r="B18" s="24">
        <f t="shared" si="0"/>
        <v>1361</v>
      </c>
      <c r="C18" s="25">
        <f>J18-'[2]全市 (7)'!J18</f>
        <v>531</v>
      </c>
      <c r="D18" s="26">
        <f t="shared" si="1"/>
        <v>830</v>
      </c>
      <c r="E18" s="27">
        <f t="shared" si="2"/>
        <v>156.30885122410547</v>
      </c>
      <c r="F18" s="26">
        <v>33000</v>
      </c>
      <c r="G18" s="26">
        <v>25349</v>
      </c>
      <c r="H18" s="31">
        <v>26710</v>
      </c>
      <c r="I18" s="63">
        <f t="shared" si="3"/>
        <v>80.93939393939394</v>
      </c>
      <c r="J18" s="64">
        <v>10098</v>
      </c>
      <c r="K18" s="26">
        <f t="shared" si="6"/>
        <v>16612</v>
      </c>
      <c r="L18" s="65">
        <f t="shared" si="5"/>
        <v>164.50782333135274</v>
      </c>
      <c r="M18" s="66"/>
    </row>
    <row r="19" spans="1:13" s="2" customFormat="1" ht="30" customHeight="1">
      <c r="A19" s="30" t="s">
        <v>110</v>
      </c>
      <c r="B19" s="24">
        <f t="shared" si="0"/>
        <v>625</v>
      </c>
      <c r="C19" s="25">
        <f>J19-'[2]全市 (7)'!J19</f>
        <v>86</v>
      </c>
      <c r="D19" s="26">
        <f t="shared" si="1"/>
        <v>539</v>
      </c>
      <c r="E19" s="27">
        <f t="shared" si="2"/>
        <v>626.7441860465116</v>
      </c>
      <c r="F19" s="26">
        <v>12300</v>
      </c>
      <c r="G19" s="26">
        <v>8388</v>
      </c>
      <c r="H19" s="31">
        <v>9013</v>
      </c>
      <c r="I19" s="63">
        <f t="shared" si="3"/>
        <v>73.27642276422765</v>
      </c>
      <c r="J19" s="64">
        <v>4279</v>
      </c>
      <c r="K19" s="26">
        <f t="shared" si="6"/>
        <v>4734</v>
      </c>
      <c r="L19" s="65">
        <f t="shared" si="5"/>
        <v>110.63332554335126</v>
      </c>
      <c r="M19" s="66"/>
    </row>
    <row r="20" spans="1:13" s="2" customFormat="1" ht="30" customHeight="1">
      <c r="A20" s="30" t="s">
        <v>111</v>
      </c>
      <c r="B20" s="24">
        <f t="shared" si="0"/>
        <v>0</v>
      </c>
      <c r="C20" s="25">
        <f>J20-'[2]全市 (7)'!J20</f>
        <v>0</v>
      </c>
      <c r="D20" s="26">
        <f t="shared" si="1"/>
        <v>0</v>
      </c>
      <c r="E20" s="27">
        <f t="shared" si="2"/>
        <v>0</v>
      </c>
      <c r="F20" s="26">
        <v>0</v>
      </c>
      <c r="G20" s="26">
        <v>0</v>
      </c>
      <c r="H20" s="31">
        <v>0</v>
      </c>
      <c r="I20" s="63">
        <f t="shared" si="3"/>
        <v>0</v>
      </c>
      <c r="J20" s="64">
        <v>0</v>
      </c>
      <c r="K20" s="26">
        <f t="shared" si="6"/>
        <v>0</v>
      </c>
      <c r="L20" s="65">
        <f t="shared" si="5"/>
        <v>0</v>
      </c>
      <c r="M20" s="66"/>
    </row>
    <row r="21" spans="1:13" s="2" customFormat="1" ht="30" customHeight="1">
      <c r="A21" s="30" t="s">
        <v>112</v>
      </c>
      <c r="B21" s="24">
        <f t="shared" si="0"/>
        <v>0</v>
      </c>
      <c r="C21" s="25">
        <f>J21-'[2]全市 (7)'!J21</f>
        <v>0</v>
      </c>
      <c r="D21" s="26">
        <f t="shared" si="1"/>
        <v>0</v>
      </c>
      <c r="E21" s="27">
        <f t="shared" si="2"/>
        <v>0</v>
      </c>
      <c r="F21" s="26">
        <v>0</v>
      </c>
      <c r="G21" s="26">
        <v>0</v>
      </c>
      <c r="H21" s="31">
        <v>0</v>
      </c>
      <c r="I21" s="63">
        <f t="shared" si="3"/>
        <v>0</v>
      </c>
      <c r="J21" s="64">
        <v>0</v>
      </c>
      <c r="K21" s="26">
        <f t="shared" si="6"/>
        <v>0</v>
      </c>
      <c r="L21" s="65">
        <f t="shared" si="5"/>
        <v>0</v>
      </c>
      <c r="M21" s="66"/>
    </row>
    <row r="22" spans="1:13" s="2" customFormat="1" ht="30" customHeight="1">
      <c r="A22" s="33" t="s">
        <v>113</v>
      </c>
      <c r="B22" s="24">
        <f t="shared" si="0"/>
        <v>22484</v>
      </c>
      <c r="C22" s="25">
        <f>J22-'[2]全市 (7)'!J22</f>
        <v>7135</v>
      </c>
      <c r="D22" s="26">
        <f t="shared" si="1"/>
        <v>15349</v>
      </c>
      <c r="E22" s="27">
        <f t="shared" si="2"/>
        <v>215.1226348983882</v>
      </c>
      <c r="F22" s="26">
        <v>900366</v>
      </c>
      <c r="G22" s="26">
        <v>96439</v>
      </c>
      <c r="H22" s="31">
        <v>118923</v>
      </c>
      <c r="I22" s="63">
        <f t="shared" si="3"/>
        <v>13.208295293247414</v>
      </c>
      <c r="J22" s="64">
        <v>139393</v>
      </c>
      <c r="K22" s="26">
        <f t="shared" si="6"/>
        <v>-20470</v>
      </c>
      <c r="L22" s="65">
        <f t="shared" si="5"/>
        <v>-14.685098964797373</v>
      </c>
      <c r="M22" s="66"/>
    </row>
    <row r="23" spans="1:12" s="4" customFormat="1" ht="27.75" customHeight="1">
      <c r="A23" s="34" t="s">
        <v>34</v>
      </c>
      <c r="B23" s="6"/>
      <c r="C23" s="6"/>
      <c r="D23" s="7"/>
      <c r="E23" s="8"/>
      <c r="F23" s="6"/>
      <c r="G23" s="6"/>
      <c r="H23" s="7"/>
      <c r="I23" s="8"/>
      <c r="J23" s="7"/>
      <c r="K23" s="6"/>
      <c r="L23" s="8"/>
    </row>
    <row r="24" s="4" customFormat="1" ht="19.5" customHeight="1"/>
    <row r="25" spans="1:12" s="4" customFormat="1" ht="19.5" customHeight="1">
      <c r="A25" s="9" t="s">
        <v>114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3" s="4" customFormat="1" ht="1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67"/>
    </row>
    <row r="27" spans="1:13" s="4" customFormat="1" ht="19.5" customHeight="1">
      <c r="A27" s="35"/>
      <c r="B27" s="35"/>
      <c r="C27" s="35"/>
      <c r="D27" s="36"/>
      <c r="E27" s="37"/>
      <c r="F27" s="36"/>
      <c r="G27" s="35"/>
      <c r="H27" s="37"/>
      <c r="I27" s="35"/>
      <c r="J27" s="36"/>
      <c r="K27" s="68"/>
      <c r="L27" s="68"/>
      <c r="M27" s="68"/>
    </row>
    <row r="28" spans="1:13" s="5" customFormat="1" ht="27.75" customHeight="1">
      <c r="A28" s="4" t="s">
        <v>1</v>
      </c>
      <c r="B28" s="6"/>
      <c r="C28" s="6"/>
      <c r="D28" s="38"/>
      <c r="E28" s="38"/>
      <c r="F28" s="38"/>
      <c r="G28" s="38"/>
      <c r="H28" s="8"/>
      <c r="I28" s="6"/>
      <c r="J28" s="7"/>
      <c r="K28" s="57" t="s">
        <v>3</v>
      </c>
      <c r="L28" s="57"/>
      <c r="M28" s="69" t="s">
        <v>2</v>
      </c>
    </row>
    <row r="29" spans="1:13" s="4" customFormat="1" ht="27.75" customHeight="1">
      <c r="A29" s="16" t="s">
        <v>4</v>
      </c>
      <c r="B29" s="17" t="s">
        <v>5</v>
      </c>
      <c r="C29" s="17"/>
      <c r="D29" s="17"/>
      <c r="E29" s="17"/>
      <c r="F29" s="39" t="s">
        <v>6</v>
      </c>
      <c r="G29" s="40"/>
      <c r="H29" s="40"/>
      <c r="I29" s="40"/>
      <c r="J29" s="40"/>
      <c r="K29" s="40"/>
      <c r="L29" s="70"/>
      <c r="M29" s="69"/>
    </row>
    <row r="30" spans="1:13" s="4" customFormat="1" ht="27.75" customHeight="1">
      <c r="A30" s="16"/>
      <c r="B30" s="18" t="s">
        <v>5</v>
      </c>
      <c r="C30" s="19" t="s">
        <v>7</v>
      </c>
      <c r="D30" s="18" t="s">
        <v>8</v>
      </c>
      <c r="E30" s="20" t="s">
        <v>9</v>
      </c>
      <c r="F30" s="41" t="s">
        <v>37</v>
      </c>
      <c r="G30" s="18" t="s">
        <v>11</v>
      </c>
      <c r="H30" s="22" t="s">
        <v>6</v>
      </c>
      <c r="I30" s="20" t="s">
        <v>12</v>
      </c>
      <c r="J30" s="19" t="s">
        <v>13</v>
      </c>
      <c r="K30" s="18" t="s">
        <v>14</v>
      </c>
      <c r="L30" s="20" t="s">
        <v>15</v>
      </c>
      <c r="M30" s="71" t="s">
        <v>39</v>
      </c>
    </row>
    <row r="31" spans="1:13" s="4" customFormat="1" ht="30" customHeight="1">
      <c r="A31" s="16"/>
      <c r="B31" s="18"/>
      <c r="C31" s="19"/>
      <c r="D31" s="18"/>
      <c r="E31" s="20"/>
      <c r="F31" s="42"/>
      <c r="G31" s="18"/>
      <c r="H31" s="22"/>
      <c r="I31" s="20"/>
      <c r="J31" s="19"/>
      <c r="K31" s="18"/>
      <c r="L31" s="20"/>
      <c r="M31" s="71"/>
    </row>
    <row r="32" spans="1:13" s="4" customFormat="1" ht="30" customHeight="1">
      <c r="A32" s="43" t="s">
        <v>115</v>
      </c>
      <c r="B32" s="44">
        <f aca="true" t="shared" si="7" ref="B32:B45">H32-G32</f>
        <v>0</v>
      </c>
      <c r="C32" s="45">
        <f>J32-'[2]全市 (7)'!J32</f>
        <v>0</v>
      </c>
      <c r="D32" s="44">
        <f aca="true" t="shared" si="8" ref="D32:D45">B32-C32</f>
        <v>0</v>
      </c>
      <c r="E32" s="46">
        <f aca="true" t="shared" si="9" ref="E32:E45">IF(C32&lt;=0,0,D32/C32*100)</f>
        <v>0</v>
      </c>
      <c r="F32" s="47"/>
      <c r="G32" s="48">
        <v>0</v>
      </c>
      <c r="H32" s="49">
        <v>0</v>
      </c>
      <c r="I32" s="72">
        <f aca="true" t="shared" si="10" ref="I32:I45">IF(F32&lt;=0,0,H32/F32*100)</f>
        <v>0</v>
      </c>
      <c r="J32" s="73">
        <v>0</v>
      </c>
      <c r="K32" s="74">
        <f aca="true" t="shared" si="11" ref="K32:K45">H32-J32</f>
        <v>0</v>
      </c>
      <c r="L32" s="46">
        <f aca="true" t="shared" si="12" ref="L32:L45">IF(J32&lt;=0,0,K32/J32*100)</f>
        <v>0</v>
      </c>
      <c r="M32" s="75"/>
    </row>
    <row r="33" spans="1:13" s="4" customFormat="1" ht="30" customHeight="1">
      <c r="A33" s="50" t="s">
        <v>116</v>
      </c>
      <c r="B33" s="44">
        <f t="shared" si="7"/>
        <v>0</v>
      </c>
      <c r="C33" s="45">
        <f>J33-'[2]全市 (7)'!J33</f>
        <v>0</v>
      </c>
      <c r="D33" s="44">
        <f t="shared" si="8"/>
        <v>0</v>
      </c>
      <c r="E33" s="46">
        <f t="shared" si="9"/>
        <v>0</v>
      </c>
      <c r="F33" s="51">
        <v>57</v>
      </c>
      <c r="G33" s="52">
        <v>15</v>
      </c>
      <c r="H33" s="53">
        <v>15</v>
      </c>
      <c r="I33" s="72">
        <f t="shared" si="10"/>
        <v>26.31578947368421</v>
      </c>
      <c r="J33" s="76">
        <v>0</v>
      </c>
      <c r="K33" s="74">
        <f t="shared" si="11"/>
        <v>15</v>
      </c>
      <c r="L33" s="46">
        <f t="shared" si="12"/>
        <v>0</v>
      </c>
      <c r="M33" s="75"/>
    </row>
    <row r="34" spans="1:13" s="4" customFormat="1" ht="30" customHeight="1">
      <c r="A34" s="50" t="s">
        <v>117</v>
      </c>
      <c r="B34" s="44">
        <f t="shared" si="7"/>
        <v>283</v>
      </c>
      <c r="C34" s="45">
        <f>J34-'[2]全市 (7)'!J34</f>
        <v>601</v>
      </c>
      <c r="D34" s="44">
        <f t="shared" si="8"/>
        <v>-318</v>
      </c>
      <c r="E34" s="46">
        <f t="shared" si="9"/>
        <v>-52.911813643926784</v>
      </c>
      <c r="F34" s="51">
        <v>4829</v>
      </c>
      <c r="G34" s="52">
        <v>5004</v>
      </c>
      <c r="H34" s="53">
        <v>5287</v>
      </c>
      <c r="I34" s="72">
        <f t="shared" si="10"/>
        <v>109.48436529302133</v>
      </c>
      <c r="J34" s="76">
        <v>8597</v>
      </c>
      <c r="K34" s="74">
        <f t="shared" si="11"/>
        <v>-3310</v>
      </c>
      <c r="L34" s="46">
        <f t="shared" si="12"/>
        <v>-38.50180295451902</v>
      </c>
      <c r="M34" s="75"/>
    </row>
    <row r="35" spans="1:13" s="4" customFormat="1" ht="30" customHeight="1">
      <c r="A35" s="50" t="s">
        <v>118</v>
      </c>
      <c r="B35" s="44">
        <f t="shared" si="7"/>
        <v>0</v>
      </c>
      <c r="C35" s="45">
        <f>J35-'[2]全市 (7)'!J35</f>
        <v>0</v>
      </c>
      <c r="D35" s="44">
        <f t="shared" si="8"/>
        <v>0</v>
      </c>
      <c r="E35" s="46">
        <f t="shared" si="9"/>
        <v>0</v>
      </c>
      <c r="F35" s="51"/>
      <c r="G35" s="52">
        <v>0</v>
      </c>
      <c r="H35" s="53">
        <v>0</v>
      </c>
      <c r="I35" s="72">
        <f t="shared" si="10"/>
        <v>0</v>
      </c>
      <c r="J35" s="76">
        <v>0</v>
      </c>
      <c r="K35" s="74">
        <f t="shared" si="11"/>
        <v>0</v>
      </c>
      <c r="L35" s="46">
        <f t="shared" si="12"/>
        <v>0</v>
      </c>
      <c r="M35" s="75"/>
    </row>
    <row r="36" spans="1:13" s="4" customFormat="1" ht="30" customHeight="1">
      <c r="A36" s="50" t="s">
        <v>119</v>
      </c>
      <c r="B36" s="44">
        <f t="shared" si="7"/>
        <v>14801</v>
      </c>
      <c r="C36" s="45">
        <f>J36-'[2]全市 (7)'!J36</f>
        <v>6422</v>
      </c>
      <c r="D36" s="44">
        <f t="shared" si="8"/>
        <v>8379</v>
      </c>
      <c r="E36" s="46">
        <f t="shared" si="9"/>
        <v>130.47337278106508</v>
      </c>
      <c r="F36" s="51">
        <v>317302</v>
      </c>
      <c r="G36" s="52">
        <v>124423</v>
      </c>
      <c r="H36" s="53">
        <v>139224</v>
      </c>
      <c r="I36" s="72">
        <f t="shared" si="10"/>
        <v>43.877441680165894</v>
      </c>
      <c r="J36" s="76">
        <v>236166</v>
      </c>
      <c r="K36" s="74">
        <f t="shared" si="11"/>
        <v>-96942</v>
      </c>
      <c r="L36" s="46">
        <f t="shared" si="12"/>
        <v>-41.04824572546429</v>
      </c>
      <c r="M36" s="75"/>
    </row>
    <row r="37" spans="1:13" s="4" customFormat="1" ht="30" customHeight="1">
      <c r="A37" s="50" t="s">
        <v>120</v>
      </c>
      <c r="B37" s="44">
        <f t="shared" si="7"/>
        <v>17</v>
      </c>
      <c r="C37" s="45">
        <f>J37-'[2]全市 (7)'!J37</f>
        <v>0</v>
      </c>
      <c r="D37" s="44">
        <f t="shared" si="8"/>
        <v>17</v>
      </c>
      <c r="E37" s="46">
        <f t="shared" si="9"/>
        <v>0</v>
      </c>
      <c r="F37" s="51"/>
      <c r="G37" s="52">
        <v>113</v>
      </c>
      <c r="H37" s="53">
        <v>130</v>
      </c>
      <c r="I37" s="72">
        <f t="shared" si="10"/>
        <v>0</v>
      </c>
      <c r="J37" s="76">
        <v>24</v>
      </c>
      <c r="K37" s="74">
        <f t="shared" si="11"/>
        <v>106</v>
      </c>
      <c r="L37" s="46">
        <f t="shared" si="12"/>
        <v>441.6666666666667</v>
      </c>
      <c r="M37" s="75"/>
    </row>
    <row r="38" spans="1:13" s="4" customFormat="1" ht="30" customHeight="1">
      <c r="A38" s="50" t="s">
        <v>121</v>
      </c>
      <c r="B38" s="44">
        <f t="shared" si="7"/>
        <v>0</v>
      </c>
      <c r="C38" s="45">
        <f>J38-'[2]全市 (7)'!J38</f>
        <v>0</v>
      </c>
      <c r="D38" s="44">
        <f t="shared" si="8"/>
        <v>0</v>
      </c>
      <c r="E38" s="46">
        <f t="shared" si="9"/>
        <v>0</v>
      </c>
      <c r="F38" s="51"/>
      <c r="G38" s="52">
        <v>0</v>
      </c>
      <c r="H38" s="53">
        <v>0</v>
      </c>
      <c r="I38" s="72">
        <f t="shared" si="10"/>
        <v>0</v>
      </c>
      <c r="J38" s="76">
        <v>0</v>
      </c>
      <c r="K38" s="74">
        <f t="shared" si="11"/>
        <v>0</v>
      </c>
      <c r="L38" s="46">
        <f t="shared" si="12"/>
        <v>0</v>
      </c>
      <c r="M38" s="75"/>
    </row>
    <row r="39" spans="1:13" s="4" customFormat="1" ht="30" customHeight="1">
      <c r="A39" s="50" t="s">
        <v>122</v>
      </c>
      <c r="B39" s="44">
        <f t="shared" si="7"/>
        <v>0</v>
      </c>
      <c r="C39" s="45">
        <f>J39-'[2]全市 (7)'!J39</f>
        <v>0</v>
      </c>
      <c r="D39" s="44">
        <f t="shared" si="8"/>
        <v>0</v>
      </c>
      <c r="E39" s="46">
        <f t="shared" si="9"/>
        <v>0</v>
      </c>
      <c r="F39" s="51"/>
      <c r="G39" s="52">
        <v>0</v>
      </c>
      <c r="H39" s="53">
        <v>0</v>
      </c>
      <c r="I39" s="72">
        <f t="shared" si="10"/>
        <v>0</v>
      </c>
      <c r="J39" s="76">
        <v>0</v>
      </c>
      <c r="K39" s="74">
        <f t="shared" si="11"/>
        <v>0</v>
      </c>
      <c r="L39" s="46">
        <f t="shared" si="12"/>
        <v>0</v>
      </c>
      <c r="M39" s="75"/>
    </row>
    <row r="40" spans="1:13" s="4" customFormat="1" ht="30" customHeight="1">
      <c r="A40" s="50" t="s">
        <v>123</v>
      </c>
      <c r="B40" s="44">
        <f t="shared" si="7"/>
        <v>0</v>
      </c>
      <c r="C40" s="45">
        <f>J40-'[2]全市 (7)'!J40</f>
        <v>0</v>
      </c>
      <c r="D40" s="44">
        <f t="shared" si="8"/>
        <v>0</v>
      </c>
      <c r="E40" s="46">
        <f t="shared" si="9"/>
        <v>0</v>
      </c>
      <c r="F40" s="51"/>
      <c r="G40" s="52">
        <v>0</v>
      </c>
      <c r="H40" s="53">
        <v>0</v>
      </c>
      <c r="I40" s="72">
        <f t="shared" si="10"/>
        <v>0</v>
      </c>
      <c r="J40" s="76">
        <v>0</v>
      </c>
      <c r="K40" s="74">
        <f t="shared" si="11"/>
        <v>0</v>
      </c>
      <c r="L40" s="46">
        <f t="shared" si="12"/>
        <v>0</v>
      </c>
      <c r="M40" s="75"/>
    </row>
    <row r="41" spans="1:13" s="4" customFormat="1" ht="30" customHeight="1">
      <c r="A41" s="50" t="s">
        <v>124</v>
      </c>
      <c r="B41" s="44">
        <f t="shared" si="7"/>
        <v>146842</v>
      </c>
      <c r="C41" s="45">
        <f>J41-'[2]全市 (7)'!J41</f>
        <v>27605</v>
      </c>
      <c r="D41" s="44">
        <f t="shared" si="8"/>
        <v>119237</v>
      </c>
      <c r="E41" s="46">
        <f t="shared" si="9"/>
        <v>431.93986596631044</v>
      </c>
      <c r="F41" s="51">
        <v>8093</v>
      </c>
      <c r="G41" s="52">
        <v>698573</v>
      </c>
      <c r="H41" s="53">
        <v>845415</v>
      </c>
      <c r="I41" s="72">
        <f t="shared" si="10"/>
        <v>10446.249845545533</v>
      </c>
      <c r="J41" s="76">
        <v>771737</v>
      </c>
      <c r="K41" s="74">
        <f t="shared" si="11"/>
        <v>73678</v>
      </c>
      <c r="L41" s="46">
        <f t="shared" si="12"/>
        <v>9.5470348058989</v>
      </c>
      <c r="M41" s="75"/>
    </row>
    <row r="42" spans="1:13" s="4" customFormat="1" ht="30" customHeight="1">
      <c r="A42" s="30" t="s">
        <v>125</v>
      </c>
      <c r="B42" s="44">
        <f t="shared" si="7"/>
        <v>0</v>
      </c>
      <c r="C42" s="45">
        <f>J42-'[2]全市 (7)'!J42</f>
        <v>1704</v>
      </c>
      <c r="D42" s="44">
        <f t="shared" si="8"/>
        <v>-1704</v>
      </c>
      <c r="E42" s="46">
        <f t="shared" si="9"/>
        <v>-100</v>
      </c>
      <c r="F42" s="51">
        <v>128406</v>
      </c>
      <c r="G42" s="52">
        <v>30041</v>
      </c>
      <c r="H42" s="53">
        <v>30041</v>
      </c>
      <c r="I42" s="72">
        <f t="shared" si="10"/>
        <v>23.395324206033983</v>
      </c>
      <c r="J42" s="76">
        <v>39852</v>
      </c>
      <c r="K42" s="74">
        <f t="shared" si="11"/>
        <v>-9811</v>
      </c>
      <c r="L42" s="46">
        <f t="shared" si="12"/>
        <v>-24.618588778480376</v>
      </c>
      <c r="M42" s="75"/>
    </row>
    <row r="43" spans="1:13" s="4" customFormat="1" ht="30" customHeight="1">
      <c r="A43" s="30" t="s">
        <v>126</v>
      </c>
      <c r="B43" s="44">
        <f t="shared" si="7"/>
        <v>0</v>
      </c>
      <c r="C43" s="45">
        <f>J43-'[2]全市 (7)'!J43</f>
        <v>0</v>
      </c>
      <c r="D43" s="44">
        <f t="shared" si="8"/>
        <v>0</v>
      </c>
      <c r="E43" s="46">
        <f t="shared" si="9"/>
        <v>0</v>
      </c>
      <c r="F43" s="51">
        <v>500</v>
      </c>
      <c r="G43" s="52">
        <v>61</v>
      </c>
      <c r="H43" s="53">
        <v>61</v>
      </c>
      <c r="I43" s="72">
        <f t="shared" si="10"/>
        <v>12.2</v>
      </c>
      <c r="J43" s="76">
        <v>188</v>
      </c>
      <c r="K43" s="74">
        <f t="shared" si="11"/>
        <v>-127</v>
      </c>
      <c r="L43" s="46">
        <f t="shared" si="12"/>
        <v>-67.5531914893617</v>
      </c>
      <c r="M43" s="75"/>
    </row>
    <row r="44" spans="1:13" s="4" customFormat="1" ht="30" customHeight="1">
      <c r="A44" s="30" t="s">
        <v>127</v>
      </c>
      <c r="B44" s="44">
        <f t="shared" si="7"/>
        <v>0</v>
      </c>
      <c r="C44" s="45">
        <f>J44-'[2]全市 (7)'!J44</f>
        <v>0</v>
      </c>
      <c r="D44" s="44">
        <f t="shared" si="8"/>
        <v>0</v>
      </c>
      <c r="E44" s="46">
        <f t="shared" si="9"/>
        <v>0</v>
      </c>
      <c r="F44" s="51"/>
      <c r="G44" s="52">
        <v>0</v>
      </c>
      <c r="H44" s="53">
        <v>0</v>
      </c>
      <c r="I44" s="72">
        <f t="shared" si="10"/>
        <v>0</v>
      </c>
      <c r="J44" s="77">
        <v>0</v>
      </c>
      <c r="K44" s="74">
        <f t="shared" si="11"/>
        <v>0</v>
      </c>
      <c r="L44" s="46">
        <f t="shared" si="12"/>
        <v>0</v>
      </c>
      <c r="M44" s="75"/>
    </row>
    <row r="45" spans="1:13" s="4" customFormat="1" ht="30" customHeight="1">
      <c r="A45" s="33" t="s">
        <v>128</v>
      </c>
      <c r="B45" s="44">
        <f t="shared" si="7"/>
        <v>161943</v>
      </c>
      <c r="C45" s="45">
        <f>J45-'[2]全市 (7)'!J45</f>
        <v>36332</v>
      </c>
      <c r="D45" s="44">
        <f t="shared" si="8"/>
        <v>125611</v>
      </c>
      <c r="E45" s="46">
        <f t="shared" si="9"/>
        <v>345.7310360013211</v>
      </c>
      <c r="F45" s="51">
        <v>459187</v>
      </c>
      <c r="G45" s="52">
        <v>858230</v>
      </c>
      <c r="H45" s="53">
        <v>1020173</v>
      </c>
      <c r="I45" s="72">
        <f t="shared" si="10"/>
        <v>222.1693993950177</v>
      </c>
      <c r="J45" s="53">
        <v>1056564</v>
      </c>
      <c r="K45" s="74">
        <f t="shared" si="11"/>
        <v>-36391</v>
      </c>
      <c r="L45" s="46">
        <f t="shared" si="12"/>
        <v>-3.444277866745413</v>
      </c>
      <c r="M45" s="75"/>
    </row>
    <row r="46" spans="1:12" s="4" customFormat="1" ht="24" customHeight="1">
      <c r="A46" s="34" t="s">
        <v>34</v>
      </c>
      <c r="B46" s="6"/>
      <c r="C46" s="6"/>
      <c r="D46" s="7"/>
      <c r="E46" s="8"/>
      <c r="F46" s="7"/>
      <c r="G46" s="6"/>
      <c r="H46" s="8"/>
      <c r="I46" s="6"/>
      <c r="J46" s="7"/>
      <c r="K46" s="6"/>
      <c r="L46" s="8"/>
    </row>
  </sheetData>
  <sheetProtection/>
  <mergeCells count="36">
    <mergeCell ref="K4:M4"/>
    <mergeCell ref="D5:G5"/>
    <mergeCell ref="K5:L5"/>
    <mergeCell ref="B6:E6"/>
    <mergeCell ref="F6:L6"/>
    <mergeCell ref="K27:M27"/>
    <mergeCell ref="D28:G28"/>
    <mergeCell ref="K28:L28"/>
    <mergeCell ref="B29:E29"/>
    <mergeCell ref="F29:L29"/>
    <mergeCell ref="A6:A8"/>
    <mergeCell ref="A29:A31"/>
    <mergeCell ref="B7:B8"/>
    <mergeCell ref="B30:B31"/>
    <mergeCell ref="C7:C8"/>
    <mergeCell ref="C30:C31"/>
    <mergeCell ref="D7:D8"/>
    <mergeCell ref="D30:D31"/>
    <mergeCell ref="E7:E8"/>
    <mergeCell ref="E30:E31"/>
    <mergeCell ref="F7:F8"/>
    <mergeCell ref="F30:F31"/>
    <mergeCell ref="G7:G8"/>
    <mergeCell ref="G30:G31"/>
    <mergeCell ref="H7:H8"/>
    <mergeCell ref="H30:H31"/>
    <mergeCell ref="I7:I8"/>
    <mergeCell ref="I30:I31"/>
    <mergeCell ref="J7:J8"/>
    <mergeCell ref="J30:J31"/>
    <mergeCell ref="K7:K8"/>
    <mergeCell ref="K30:K31"/>
    <mergeCell ref="L7:L8"/>
    <mergeCell ref="L30:L31"/>
    <mergeCell ref="A2:L3"/>
    <mergeCell ref="A25:L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数字财政</dc:creator>
  <cp:keywords/>
  <dc:description/>
  <cp:lastModifiedBy>鲠喜樂児</cp:lastModifiedBy>
  <dcterms:created xsi:type="dcterms:W3CDTF">2023-02-03T07:28:30Z</dcterms:created>
  <dcterms:modified xsi:type="dcterms:W3CDTF">2023-09-04T02:04:52Z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93CC79EDDAB941BE9D8B34E72100C7EA</vt:lpwstr>
  </property>
  <property fmtid="{D5CDD505-2E9C-101B-9397-08002B2CF9AE}" pid="4" name="KSOProductBuildV">
    <vt:lpwstr>2052-12.1.0.15358</vt:lpwstr>
  </property>
  <property fmtid="{D5CDD505-2E9C-101B-9397-08002B2CF9AE}" pid="5" name="KSOReadingLayo">
    <vt:bool>true</vt:bool>
  </property>
</Properties>
</file>