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140" activeTab="3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<sst xmlns="http://schemas.openxmlformats.org/spreadsheetml/2006/main" count="247" uniqueCount="118">
  <si>
    <t>汕尾市2020年1-6月份一般公共预算收入完成情况表</t>
  </si>
  <si>
    <t>(内部资料)</t>
  </si>
  <si>
    <t xml:space="preserve"> 制表单位：汕尾市财政局</t>
  </si>
  <si>
    <t xml:space="preserve"> </t>
  </si>
  <si>
    <t>单位：万元</t>
  </si>
  <si>
    <t>项     目</t>
  </si>
  <si>
    <t>年初预算数</t>
  </si>
  <si>
    <t>上月累计数</t>
  </si>
  <si>
    <t>累计完成数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</si>
  <si>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</si>
  <si>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</si>
  <si>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</si>
  <si>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</si>
  <si>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本月完成数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</si>
  <si>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</si>
  <si>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</si>
  <si>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</si>
  <si>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备注</t>
  </si>
  <si>
    <t>一、税收收入</t>
  </si>
  <si>
    <t xml:space="preserve">1、国内增值税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</si>
  <si>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其中：改征增值税</t>
    </r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</si>
  <si>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</si>
  <si>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</si>
  <si>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</si>
  <si>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</si>
  <si>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</si>
  <si>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</si>
  <si>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</si>
  <si>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</si>
  <si>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</si>
  <si>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</si>
  <si>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</si>
  <si>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</si>
  <si>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</si>
  <si>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</si>
  <si>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</si>
  <si>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其中：教育资金收入</t>
  </si>
  <si>
    <t xml:space="preserve">          农田水利建设资金收入</t>
  </si>
  <si>
    <t>2、行政事业性收费收入</t>
  </si>
  <si>
    <t xml:space="preserve">3、罚没收入   </t>
  </si>
  <si>
    <t>4、国有资本经营收入</t>
  </si>
  <si>
    <r>
      <t>5</t>
    </r>
    <r>
      <rPr>
        <sz val="12"/>
        <rFont val="宋体"/>
        <family val="0"/>
      </rPr>
      <t>、国有资源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</si>
  <si>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 xml:space="preserve">6、捐赠收入  </t>
  </si>
  <si>
    <t>7、政府住房基金收入</t>
  </si>
  <si>
    <t>8、其他收入</t>
  </si>
  <si>
    <t>一般公共预算收入合计</t>
  </si>
  <si>
    <t>汕尾市2020年1-6月份一般公共预算支出完成情况表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</si>
  <si>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</si>
  <si>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</si>
  <si>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</si>
  <si>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</si>
  <si>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</si>
  <si>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</si>
  <si>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</si>
  <si>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</si>
  <si>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</si>
  <si>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 xml:space="preserve">十、城乡社区支出         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</si>
  <si>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</si>
  <si>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</si>
  <si>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</si>
  <si>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</si>
  <si>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</si>
  <si>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</si>
  <si>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</si>
  <si>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</si>
  <si>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</si>
  <si>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</si>
  <si>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</si>
  <si>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二十二、债务发行费用支出</t>
  </si>
  <si>
    <t>二十三、援助其他地区支出</t>
  </si>
  <si>
    <t>一般公共预算支出合计</t>
  </si>
  <si>
    <t>汕尾市2020年1-6月份一般公共预算收支完成情况表</t>
  </si>
  <si>
    <t>一、一般公共预算收入(全市)</t>
  </si>
  <si>
    <t xml:space="preserve">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</si>
  <si>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</si>
  <si>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</si>
  <si>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</si>
  <si>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</si>
  <si>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 </t>
    </r>
    <r>
      <rPr>
        <sz val="12"/>
        <rFont val="宋体"/>
        <family val="0"/>
      </rPr>
      <t>陆河县</t>
    </r>
  </si>
  <si>
    <r>
      <t xml:space="preserve">                         </t>
    </r>
    <r>
      <rPr>
        <sz val="12"/>
        <rFont val="宋体"/>
        <family val="0"/>
      </rPr>
      <t>陆丰市</t>
    </r>
  </si>
  <si>
    <t>其中:(1).税收收入合计</t>
  </si>
  <si>
    <t xml:space="preserve">     (2).非税收入合计</t>
  </si>
  <si>
    <t>二、一般公共预算支出(全市)</t>
  </si>
  <si>
    <r>
      <t>说明：第一、二页为市代编预算数，第三页为各县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市、区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人大通过的预算数。</t>
    </r>
  </si>
  <si>
    <t xml:space="preserve">           </t>
  </si>
  <si>
    <t>汕尾市2020年1-6月份政府性基金预算收入完成情况表</t>
  </si>
  <si>
    <t>一、港口建设费收入</t>
  </si>
  <si>
    <t>二、国有土地收益基金收入</t>
  </si>
  <si>
    <t>三、农业土地开发资金收入</t>
  </si>
  <si>
    <t>四、国有土地使用权出让收入</t>
  </si>
  <si>
    <t>五、彩票公益金收入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</si>
  <si>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</si>
  <si>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</si>
  <si>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六、城市基础设施配套费收入</t>
  </si>
  <si>
    <t>七、污水处理费收入</t>
  </si>
  <si>
    <t>八、彩票发行机构和彩票销售机构的业务费用</t>
  </si>
  <si>
    <t>九、其他政府性基金收入</t>
  </si>
  <si>
    <t>十、专项债券对应项目专项收入</t>
  </si>
  <si>
    <t>政府性基金预算收入合计</t>
  </si>
  <si>
    <t>汕尾市2020年1-6月份政府性基金预算支出完成情况表</t>
  </si>
  <si>
    <t xml:space="preserve">  一、文化旅游体育与传媒支出</t>
  </si>
  <si>
    <t xml:space="preserve">  二、社会保障和就业支出</t>
  </si>
  <si>
    <t xml:space="preserve">  三、节能环保支出</t>
  </si>
  <si>
    <t xml:space="preserve">  四、城乡社区支出</t>
  </si>
  <si>
    <t xml:space="preserve">  五、农林水支出</t>
  </si>
  <si>
    <t xml:space="preserve">  六、交通运输支出</t>
  </si>
  <si>
    <t xml:space="preserve">  七、资源勘探工业信息等支出</t>
  </si>
  <si>
    <t xml:space="preserve">  八、商业服务业等支出</t>
  </si>
  <si>
    <t xml:space="preserve">  九、其他支出</t>
  </si>
  <si>
    <t xml:space="preserve">   其中：彩票发行销售机构业务费安排的支出</t>
  </si>
  <si>
    <t xml:space="preserve">         彩票公益金安排的支出</t>
  </si>
  <si>
    <t xml:space="preserve">  十、债务付息支出</t>
  </si>
  <si>
    <t xml:space="preserve">  十一、债务发行费用支出</t>
  </si>
  <si>
    <t>政府性基金预算支出合计</t>
  </si>
  <si>
    <t>汕尾市2020年1-6月份政府性基金预算收支完成情况表</t>
  </si>
  <si>
    <t>比上年同期±额</t>
  </si>
  <si>
    <t>一、政府性基金预算收入(全市)</t>
  </si>
  <si>
    <t>二、政府性基金预算支出(全市)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</si>
</sst>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3"/>
    </font>
    <font>
      <b/>
      <sz val="20"/>
      <name val="黑体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2" fillId="0" borderId="0" xfId="0" applyNumberFormat="1" applyFont="1" applyFill="1" applyBorder="1" applyAlignment="1" applyProtection="1">
      <alignment horizontal="centerContinuous"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/>
    </xf>
    <xf numFmtId="1" fontId="7" fillId="0" borderId="16" xfId="0" applyNumberFormat="1" applyFont="1" applyFill="1" applyBorder="1" applyAlignment="1" applyProtection="1">
      <alignment/>
      <protection locked="0"/>
    </xf>
    <xf numFmtId="1" fontId="3" fillId="0" borderId="16" xfId="0" applyNumberFormat="1" applyFont="1" applyFill="1" applyBorder="1" applyAlignment="1" applyProtection="1">
      <alignment/>
      <protection locked="0"/>
    </xf>
    <xf numFmtId="1" fontId="3" fillId="0" borderId="16" xfId="0" applyNumberFormat="1" applyFont="1" applyFill="1" applyBorder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/>
      <protection/>
    </xf>
    <xf numFmtId="2" fontId="3" fillId="0" borderId="16" xfId="0" applyNumberFormat="1" applyFont="1" applyFill="1" applyBorder="1" applyAlignment="1" applyProtection="1">
      <alignment/>
      <protection locked="0"/>
    </xf>
    <xf numFmtId="1" fontId="4" fillId="0" borderId="19" xfId="0" applyNumberFormat="1" applyFont="1" applyFill="1" applyBorder="1" applyAlignment="1" applyProtection="1">
      <alignment/>
      <protection/>
    </xf>
    <xf numFmtId="1" fontId="3" fillId="0" borderId="19" xfId="0" applyNumberFormat="1" applyFont="1" applyFill="1" applyBorder="1" applyAlignment="1" applyProtection="1">
      <alignment/>
      <protection locked="0"/>
    </xf>
    <xf numFmtId="1" fontId="8" fillId="0" borderId="19" xfId="0" applyNumberFormat="1" applyFont="1" applyFill="1" applyBorder="1" applyAlignment="1" applyProtection="1">
      <alignment/>
      <protection locked="0"/>
    </xf>
    <xf numFmtId="1" fontId="7" fillId="0" borderId="19" xfId="0" applyNumberFormat="1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" fontId="49" fillId="0" borderId="19" xfId="0" applyNumberFormat="1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9" xfId="0" applyNumberFormat="1" applyFont="1" applyFill="1" applyBorder="1" applyAlignment="1" applyProtection="1">
      <alignment vertical="center"/>
      <protection locked="0"/>
    </xf>
    <xf numFmtId="1" fontId="4" fillId="0" borderId="19" xfId="0" applyNumberFormat="1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right"/>
      <protection/>
    </xf>
    <xf numFmtId="1" fontId="3" fillId="0" borderId="21" xfId="0" applyNumberFormat="1" applyFont="1" applyFill="1" applyBorder="1" applyAlignment="1" applyProtection="1">
      <alignment horizontal="right"/>
      <protection locked="0"/>
    </xf>
    <xf numFmtId="2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 horizontal="right" wrapText="1"/>
      <protection locked="0"/>
    </xf>
    <xf numFmtId="1" fontId="49" fillId="0" borderId="19" xfId="0" applyNumberFormat="1" applyFont="1" applyFill="1" applyBorder="1" applyAlignment="1" applyProtection="1">
      <alignment horizontal="right" wrapText="1"/>
      <protection locked="0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1" fontId="7" fillId="0" borderId="19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/>
      <protection locked="0"/>
    </xf>
    <xf numFmtId="1" fontId="50" fillId="0" borderId="19" xfId="0" applyNumberFormat="1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/>
      <protection locked="0"/>
    </xf>
    <xf numFmtId="49" fontId="3" fillId="0" borderId="19" xfId="0" applyNumberFormat="1" applyFont="1" applyFill="1" applyBorder="1" applyAlignment="1" applyProtection="1">
      <alignment/>
      <protection locked="0"/>
    </xf>
    <xf numFmtId="1" fontId="7" fillId="0" borderId="19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49" fontId="7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/>
      <protection/>
    </xf>
    <xf numFmtId="1" fontId="4" fillId="0" borderId="21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49" fontId="7" fillId="0" borderId="19" xfId="0" applyNumberFormat="1" applyFont="1" applyFill="1" applyBorder="1" applyAlignment="1" applyProtection="1">
      <alignment horizontal="left"/>
      <protection locked="0"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49" fontId="7" fillId="0" borderId="19" xfId="0" applyNumberFormat="1" applyFont="1" applyFill="1" applyBorder="1" applyAlignment="1" applyProtection="1">
      <alignment horizontal="center"/>
      <protection locked="0"/>
    </xf>
    <xf numFmtId="49" fontId="7" fillId="0" borderId="19" xfId="0" applyNumberFormat="1" applyFont="1" applyFill="1" applyBorder="1" applyAlignment="1" applyProtection="1" quotePrefix="1">
      <alignment horizontal="left"/>
      <protection locked="0"/>
    </xf>
    <xf numFmtId="1" fontId="7" fillId="0" borderId="19" xfId="0" applyNumberFormat="1" applyFont="1" applyFill="1" applyBorder="1" applyAlignment="1" applyProtection="1" quotePrefix="1">
      <alignment horizontal="lef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0&#24180;\&#26376;&#25253;\2020&#24180;&#26376;&#25253;\2020&#24180;&#20840;&#24066;&#39044;&#31639;&#25191;&#34892;&#25253;&#34920;(&#20844;&#2084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0&#24180;\&#26376;&#25253;\2020&#24180;&#26376;&#25253;\2020&#24180;&#20840;&#24066;&#39044;&#31639;&#25191;&#34892;&#25253;&#34920;(&#22522;&#3732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收支"/>
      <sheetName val="各县区收支"/>
      <sheetName val="1 (全市)"/>
      <sheetName val="1(县区)"/>
      <sheetName val="2(全市) "/>
      <sheetName val="2(县区) "/>
      <sheetName val="3(全市)  "/>
      <sheetName val="3(县区)  "/>
      <sheetName val="4(全市)   "/>
      <sheetName val="4(县区)   "/>
      <sheetName val="5(全市)   "/>
      <sheetName val="5(县区)   "/>
      <sheetName val="6(全市)   "/>
      <sheetName val="6(县区)    "/>
      <sheetName val="Sheet1"/>
    </sheetNames>
    <sheetDataSet>
      <sheetData sheetId="10">
        <row r="6">
          <cell r="F6">
            <v>111470</v>
          </cell>
        </row>
        <row r="7">
          <cell r="F7">
            <v>37307</v>
          </cell>
        </row>
        <row r="8">
          <cell r="F8">
            <v>20046</v>
          </cell>
        </row>
        <row r="9">
          <cell r="F9">
            <v>14461</v>
          </cell>
        </row>
        <row r="10">
          <cell r="F10">
            <v>3025</v>
          </cell>
        </row>
        <row r="11">
          <cell r="F11">
            <v>164</v>
          </cell>
        </row>
        <row r="12">
          <cell r="F12">
            <v>8885</v>
          </cell>
        </row>
        <row r="13">
          <cell r="F13">
            <v>3633</v>
          </cell>
        </row>
        <row r="14">
          <cell r="F14">
            <v>2442</v>
          </cell>
        </row>
        <row r="15">
          <cell r="F15">
            <v>4326</v>
          </cell>
        </row>
        <row r="16">
          <cell r="F16">
            <v>11225</v>
          </cell>
        </row>
        <row r="17">
          <cell r="F17">
            <v>2592</v>
          </cell>
        </row>
        <row r="18">
          <cell r="F18">
            <v>8241</v>
          </cell>
        </row>
        <row r="19">
          <cell r="F19">
            <v>14934</v>
          </cell>
        </row>
        <row r="20">
          <cell r="F20">
            <v>266</v>
          </cell>
        </row>
        <row r="21">
          <cell r="F21">
            <v>-31</v>
          </cell>
        </row>
        <row r="22">
          <cell r="F22">
            <v>59406</v>
          </cell>
        </row>
        <row r="23">
          <cell r="F23">
            <v>16018</v>
          </cell>
        </row>
        <row r="24">
          <cell r="F24">
            <v>5941</v>
          </cell>
        </row>
        <row r="25">
          <cell r="F25">
            <v>4244</v>
          </cell>
        </row>
        <row r="26">
          <cell r="F26">
            <v>5705</v>
          </cell>
        </row>
        <row r="27">
          <cell r="F27">
            <v>7661</v>
          </cell>
        </row>
        <row r="28">
          <cell r="F28">
            <v>0</v>
          </cell>
        </row>
        <row r="29">
          <cell r="F29">
            <v>4396</v>
          </cell>
        </row>
        <row r="30">
          <cell r="F30">
            <v>5298</v>
          </cell>
        </row>
        <row r="31">
          <cell r="F31">
            <v>1000</v>
          </cell>
        </row>
        <row r="32">
          <cell r="F32">
            <v>19328</v>
          </cell>
        </row>
        <row r="33">
          <cell r="F33">
            <v>170876</v>
          </cell>
        </row>
        <row r="42">
          <cell r="F42">
            <v>120640</v>
          </cell>
        </row>
        <row r="43">
          <cell r="F43">
            <v>191</v>
          </cell>
        </row>
        <row r="44">
          <cell r="F44">
            <v>54104</v>
          </cell>
        </row>
        <row r="45">
          <cell r="F45">
            <v>252118</v>
          </cell>
        </row>
        <row r="46">
          <cell r="F46">
            <v>5294</v>
          </cell>
        </row>
        <row r="47">
          <cell r="F47">
            <v>24002</v>
          </cell>
        </row>
        <row r="48">
          <cell r="F48">
            <v>118706</v>
          </cell>
        </row>
        <row r="49">
          <cell r="F49">
            <v>161954</v>
          </cell>
        </row>
        <row r="50">
          <cell r="F50">
            <v>23783</v>
          </cell>
        </row>
        <row r="51">
          <cell r="F51">
            <v>92154</v>
          </cell>
        </row>
        <row r="52">
          <cell r="F52">
            <v>55327</v>
          </cell>
        </row>
        <row r="53">
          <cell r="F53">
            <v>36214</v>
          </cell>
        </row>
        <row r="54">
          <cell r="F54">
            <v>1289</v>
          </cell>
        </row>
        <row r="55">
          <cell r="F55">
            <v>2226</v>
          </cell>
        </row>
        <row r="56">
          <cell r="F56">
            <v>0</v>
          </cell>
        </row>
        <row r="57">
          <cell r="F57">
            <v>8679</v>
          </cell>
        </row>
        <row r="58">
          <cell r="F58">
            <v>10219</v>
          </cell>
        </row>
        <row r="59">
          <cell r="F59">
            <v>12086</v>
          </cell>
        </row>
        <row r="60">
          <cell r="F60">
            <v>4438</v>
          </cell>
        </row>
        <row r="61">
          <cell r="F61">
            <v>5473</v>
          </cell>
        </row>
        <row r="62">
          <cell r="F62">
            <v>5882</v>
          </cell>
        </row>
        <row r="63">
          <cell r="F63">
            <v>339</v>
          </cell>
        </row>
        <row r="64">
          <cell r="F64">
            <v>0</v>
          </cell>
        </row>
        <row r="65">
          <cell r="F65">
            <v>995118</v>
          </cell>
        </row>
      </sheetData>
      <sheetData sheetId="11">
        <row r="6">
          <cell r="F6">
            <v>170876</v>
          </cell>
        </row>
        <row r="7">
          <cell r="F7">
            <v>58824</v>
          </cell>
        </row>
        <row r="8">
          <cell r="F8">
            <v>23475</v>
          </cell>
        </row>
        <row r="9">
          <cell r="F9">
            <v>1554</v>
          </cell>
        </row>
        <row r="10">
          <cell r="F10">
            <v>200</v>
          </cell>
        </row>
        <row r="11">
          <cell r="F11">
            <v>40398</v>
          </cell>
        </row>
        <row r="12">
          <cell r="F12">
            <v>15936</v>
          </cell>
        </row>
        <row r="13">
          <cell r="F13">
            <v>30489</v>
          </cell>
        </row>
        <row r="14">
          <cell r="F14">
            <v>111470</v>
          </cell>
        </row>
        <row r="15">
          <cell r="F15">
            <v>33499</v>
          </cell>
        </row>
        <row r="16">
          <cell r="F16">
            <v>18599</v>
          </cell>
        </row>
        <row r="17">
          <cell r="F17">
            <v>1129</v>
          </cell>
        </row>
        <row r="18">
          <cell r="F18">
            <v>53</v>
          </cell>
        </row>
        <row r="19">
          <cell r="F19">
            <v>30798</v>
          </cell>
        </row>
        <row r="20">
          <cell r="F20">
            <v>8781</v>
          </cell>
        </row>
        <row r="21">
          <cell r="F21">
            <v>18611</v>
          </cell>
        </row>
        <row r="22">
          <cell r="F22">
            <v>59406</v>
          </cell>
        </row>
        <row r="23">
          <cell r="F23">
            <v>25325</v>
          </cell>
        </row>
        <row r="24">
          <cell r="F24">
            <v>4876</v>
          </cell>
        </row>
        <row r="25">
          <cell r="F25">
            <v>425</v>
          </cell>
        </row>
        <row r="26">
          <cell r="F26">
            <v>147</v>
          </cell>
        </row>
        <row r="27">
          <cell r="F27">
            <v>9600</v>
          </cell>
        </row>
        <row r="28">
          <cell r="F28">
            <v>7155</v>
          </cell>
        </row>
        <row r="29">
          <cell r="F29">
            <v>11878</v>
          </cell>
        </row>
        <row r="30">
          <cell r="F30">
            <v>995118</v>
          </cell>
        </row>
        <row r="31">
          <cell r="F31">
            <v>140498</v>
          </cell>
        </row>
        <row r="32">
          <cell r="F32">
            <v>95317</v>
          </cell>
        </row>
        <row r="33">
          <cell r="F33">
            <v>24421</v>
          </cell>
        </row>
        <row r="34">
          <cell r="F34">
            <v>7776</v>
          </cell>
        </row>
        <row r="35">
          <cell r="F35">
            <v>256717</v>
          </cell>
        </row>
        <row r="36">
          <cell r="F36">
            <v>130203</v>
          </cell>
        </row>
        <row r="37">
          <cell r="F37">
            <v>340186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市收支"/>
      <sheetName val="各县区收支"/>
      <sheetName val="1月(全市)"/>
      <sheetName val="1月(各县区)"/>
      <sheetName val="2月(全市) "/>
      <sheetName val="2月(各县区) "/>
      <sheetName val="3月(全市)  "/>
      <sheetName val="3月(各县区) "/>
      <sheetName val="4月(全市)  "/>
      <sheetName val="4月(各县区) "/>
      <sheetName val="5月(全市)   "/>
      <sheetName val="5月(各县区) "/>
      <sheetName val="6月(全市)   "/>
      <sheetName val="6月(各县区)  "/>
    </sheetNames>
    <sheetDataSet>
      <sheetData sheetId="10">
        <row r="6">
          <cell r="F6">
            <v>66</v>
          </cell>
        </row>
        <row r="7">
          <cell r="F7">
            <v>1281</v>
          </cell>
        </row>
        <row r="8">
          <cell r="F8">
            <v>4129</v>
          </cell>
        </row>
        <row r="9">
          <cell r="F9">
            <v>170873</v>
          </cell>
        </row>
        <row r="10">
          <cell r="F10">
            <v>2679</v>
          </cell>
        </row>
        <row r="11">
          <cell r="F11">
            <v>1913</v>
          </cell>
        </row>
        <row r="12">
          <cell r="F12">
            <v>766</v>
          </cell>
        </row>
        <row r="13">
          <cell r="F13">
            <v>19862</v>
          </cell>
        </row>
        <row r="14">
          <cell r="F14">
            <v>3196</v>
          </cell>
        </row>
        <row r="15">
          <cell r="F15">
            <v>174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202260</v>
          </cell>
        </row>
        <row r="28">
          <cell r="F28">
            <v>88</v>
          </cell>
        </row>
        <row r="29">
          <cell r="F29">
            <v>2179</v>
          </cell>
        </row>
        <row r="30">
          <cell r="F30">
            <v>0</v>
          </cell>
        </row>
        <row r="31">
          <cell r="F31">
            <v>288153</v>
          </cell>
        </row>
        <row r="32">
          <cell r="F32">
            <v>132</v>
          </cell>
        </row>
        <row r="33">
          <cell r="F33">
            <v>18</v>
          </cell>
        </row>
        <row r="34">
          <cell r="F34">
            <v>0</v>
          </cell>
        </row>
        <row r="36">
          <cell r="F36">
            <v>24846</v>
          </cell>
        </row>
        <row r="37">
          <cell r="F37">
            <v>650</v>
          </cell>
        </row>
        <row r="38">
          <cell r="F38">
            <v>2593</v>
          </cell>
        </row>
        <row r="39">
          <cell r="F39">
            <v>2168</v>
          </cell>
        </row>
        <row r="40">
          <cell r="F40">
            <v>526</v>
          </cell>
        </row>
        <row r="41">
          <cell r="F41">
            <v>318110</v>
          </cell>
        </row>
      </sheetData>
      <sheetData sheetId="11">
        <row r="7">
          <cell r="F7">
            <v>202260</v>
          </cell>
        </row>
        <row r="8">
          <cell r="F8">
            <v>99738</v>
          </cell>
        </row>
        <row r="9">
          <cell r="F9">
            <v>0</v>
          </cell>
        </row>
        <row r="10">
          <cell r="F10">
            <v>55</v>
          </cell>
        </row>
        <row r="11">
          <cell r="F11">
            <v>0</v>
          </cell>
        </row>
        <row r="12">
          <cell r="F12">
            <v>45710</v>
          </cell>
        </row>
        <row r="13">
          <cell r="F13">
            <v>43788</v>
          </cell>
        </row>
        <row r="14">
          <cell r="F14">
            <v>12969</v>
          </cell>
        </row>
        <row r="15">
          <cell r="F15">
            <v>318110</v>
          </cell>
        </row>
        <row r="16">
          <cell r="F16">
            <v>114231</v>
          </cell>
        </row>
        <row r="17">
          <cell r="F17">
            <v>302</v>
          </cell>
        </row>
        <row r="18">
          <cell r="F18">
            <v>295</v>
          </cell>
        </row>
        <row r="19">
          <cell r="F19">
            <v>84</v>
          </cell>
        </row>
        <row r="20">
          <cell r="F20">
            <v>117833</v>
          </cell>
        </row>
        <row r="21">
          <cell r="F21">
            <v>25120</v>
          </cell>
        </row>
        <row r="22">
          <cell r="F22">
            <v>60245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SheetLayoutView="100" workbookViewId="0" topLeftCell="A1">
      <selection activeCell="F8" sqref="F8"/>
    </sheetView>
  </sheetViews>
  <sheetFormatPr defaultColWidth="9.421875" defaultRowHeight="15"/>
  <cols>
    <col min="1" max="1" width="37.421875" style="3" customWidth="1"/>
    <col min="2" max="2" width="11.8515625" style="3" customWidth="1"/>
    <col min="3" max="3" width="12.28125" style="3" customWidth="1"/>
    <col min="4" max="4" width="12.421875" style="4" customWidth="1"/>
    <col min="5" max="5" width="11.28125" style="5" customWidth="1"/>
    <col min="6" max="6" width="11.140625" style="4" customWidth="1"/>
    <col min="7" max="7" width="11.140625" style="3" customWidth="1"/>
    <col min="8" max="8" width="11.421875" style="5" customWidth="1"/>
    <col min="9" max="9" width="10.421875" style="3" customWidth="1"/>
    <col min="10" max="10" width="9.8515625" style="4" bestFit="1" customWidth="1"/>
    <col min="11" max="11" width="9.8515625" style="3" bestFit="1" customWidth="1"/>
    <col min="12" max="12" width="10.7109375" style="5" customWidth="1"/>
    <col min="13" max="13" width="6.28125" style="2" hidden="1" customWidth="1"/>
    <col min="14" max="14" width="10.00390625" style="2" customWidth="1"/>
    <col min="15" max="32" width="9.8515625" style="2" bestFit="1" customWidth="1"/>
    <col min="33" max="16384" width="9.421875" style="2" customWidth="1"/>
  </cols>
  <sheetData>
    <row r="1" spans="1:13" s="1" customFormat="1" ht="38.25" customHeight="1">
      <c r="A1" s="7" t="s">
        <v>0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47"/>
    </row>
    <row r="2" spans="1:13" s="1" customFormat="1" ht="21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48" t="s">
        <v>1</v>
      </c>
      <c r="L2" s="48"/>
      <c r="M2" s="48"/>
    </row>
    <row r="3" spans="1:13" s="2" customFormat="1" ht="19.5" customHeight="1">
      <c r="A3" s="2" t="s">
        <v>2</v>
      </c>
      <c r="B3" s="3"/>
      <c r="C3" s="3"/>
      <c r="D3" s="12" t="s">
        <v>3</v>
      </c>
      <c r="E3" s="12"/>
      <c r="F3" s="12"/>
      <c r="G3" s="12"/>
      <c r="H3" s="5"/>
      <c r="I3" s="3"/>
      <c r="J3" s="4"/>
      <c r="K3" s="81" t="s">
        <v>4</v>
      </c>
      <c r="L3" s="81"/>
      <c r="M3" s="50" t="s">
        <v>3</v>
      </c>
    </row>
    <row r="4" spans="1:13" s="2" customFormat="1" ht="24.75" customHeight="1">
      <c r="A4" s="61" t="s">
        <v>5</v>
      </c>
      <c r="B4" s="15" t="s">
        <v>6</v>
      </c>
      <c r="C4" s="15" t="s">
        <v>7</v>
      </c>
      <c r="D4" s="65" t="s">
        <v>8</v>
      </c>
      <c r="E4" s="51" t="s">
        <v>9</v>
      </c>
      <c r="F4" s="65" t="s">
        <v>10</v>
      </c>
      <c r="G4" s="15" t="s">
        <v>11</v>
      </c>
      <c r="H4" s="51" t="s">
        <v>12</v>
      </c>
      <c r="I4" s="15" t="s">
        <v>13</v>
      </c>
      <c r="J4" s="15" t="s">
        <v>14</v>
      </c>
      <c r="K4" s="15" t="s">
        <v>15</v>
      </c>
      <c r="L4" s="51" t="s">
        <v>16</v>
      </c>
      <c r="M4" s="82" t="s">
        <v>17</v>
      </c>
    </row>
    <row r="5" spans="1:13" s="2" customFormat="1" ht="23.25" customHeight="1">
      <c r="A5" s="66"/>
      <c r="B5" s="27"/>
      <c r="C5" s="27"/>
      <c r="D5" s="67"/>
      <c r="E5" s="55"/>
      <c r="F5" s="67"/>
      <c r="G5" s="27"/>
      <c r="H5" s="55"/>
      <c r="I5" s="27"/>
      <c r="J5" s="27"/>
      <c r="K5" s="27"/>
      <c r="L5" s="55"/>
      <c r="M5" s="58"/>
    </row>
    <row r="6" spans="1:13" s="2" customFormat="1" ht="19.5" customHeight="1">
      <c r="A6" s="40" t="s">
        <v>18</v>
      </c>
      <c r="B6" s="38">
        <v>273988</v>
      </c>
      <c r="C6" s="38">
        <v>103515</v>
      </c>
      <c r="D6" s="69">
        <v>135108</v>
      </c>
      <c r="E6" s="42">
        <f aca="true" t="shared" si="0" ref="E6:E20">D6/B6*100</f>
        <v>49.31164868534388</v>
      </c>
      <c r="F6" s="69">
        <v>138467</v>
      </c>
      <c r="G6" s="38">
        <f aca="true" t="shared" si="1" ref="G6:G33">D6-F6</f>
        <v>-3359</v>
      </c>
      <c r="H6" s="36">
        <f aca="true" t="shared" si="2" ref="H6:H20">G6/F6*100</f>
        <v>-2.4258487581878714</v>
      </c>
      <c r="I6" s="38">
        <f aca="true" t="shared" si="3" ref="I6:I33">D6-C6</f>
        <v>31593</v>
      </c>
      <c r="J6" s="69">
        <f>F6-'[1]5(全市)   '!F6</f>
        <v>26997</v>
      </c>
      <c r="K6" s="38">
        <f aca="true" t="shared" si="4" ref="K6:K33">I6-J6</f>
        <v>4596</v>
      </c>
      <c r="L6" s="42">
        <f aca="true" t="shared" si="5" ref="L6:L33">K6/J6*100</f>
        <v>17.024113790421158</v>
      </c>
      <c r="M6" s="59"/>
    </row>
    <row r="7" spans="1:13" s="2" customFormat="1" ht="19.5" customHeight="1">
      <c r="A7" s="38" t="s">
        <v>19</v>
      </c>
      <c r="B7" s="38">
        <v>73600</v>
      </c>
      <c r="C7" s="38">
        <v>30004</v>
      </c>
      <c r="D7" s="69">
        <v>36048</v>
      </c>
      <c r="E7" s="42">
        <f t="shared" si="0"/>
        <v>48.97826086956522</v>
      </c>
      <c r="F7" s="69">
        <v>41550</v>
      </c>
      <c r="G7" s="38">
        <f t="shared" si="1"/>
        <v>-5502</v>
      </c>
      <c r="H7" s="36">
        <f t="shared" si="2"/>
        <v>-13.241877256317688</v>
      </c>
      <c r="I7" s="38">
        <f t="shared" si="3"/>
        <v>6044</v>
      </c>
      <c r="J7" s="69">
        <f>F7-'[1]5(全市)   '!F7</f>
        <v>4243</v>
      </c>
      <c r="K7" s="38">
        <f t="shared" si="4"/>
        <v>1801</v>
      </c>
      <c r="L7" s="42">
        <f t="shared" si="5"/>
        <v>42.44638227669102</v>
      </c>
      <c r="M7" s="59"/>
    </row>
    <row r="8" spans="1:13" s="2" customFormat="1" ht="19.5" customHeight="1">
      <c r="A8" s="38" t="s">
        <v>20</v>
      </c>
      <c r="B8" s="38"/>
      <c r="C8" s="38">
        <v>15562</v>
      </c>
      <c r="D8" s="69">
        <v>18621</v>
      </c>
      <c r="E8" s="42"/>
      <c r="F8" s="69">
        <v>22442</v>
      </c>
      <c r="G8" s="38">
        <f t="shared" si="1"/>
        <v>-3821</v>
      </c>
      <c r="H8" s="36">
        <f t="shared" si="2"/>
        <v>-17.026111754745564</v>
      </c>
      <c r="I8" s="38">
        <f t="shared" si="3"/>
        <v>3059</v>
      </c>
      <c r="J8" s="69">
        <f>F8-'[1]5(全市)   '!F8</f>
        <v>2396</v>
      </c>
      <c r="K8" s="38">
        <f t="shared" si="4"/>
        <v>663</v>
      </c>
      <c r="L8" s="42">
        <f t="shared" si="5"/>
        <v>27.671118530884808</v>
      </c>
      <c r="M8" s="59"/>
    </row>
    <row r="9" spans="1:13" s="2" customFormat="1" ht="19.5" customHeight="1">
      <c r="A9" s="89" t="s">
        <v>21</v>
      </c>
      <c r="B9" s="38">
        <v>25748</v>
      </c>
      <c r="C9" s="38">
        <v>11878</v>
      </c>
      <c r="D9" s="69">
        <v>14541</v>
      </c>
      <c r="E9" s="42">
        <f t="shared" si="0"/>
        <v>56.474289265185654</v>
      </c>
      <c r="F9" s="69">
        <v>15201</v>
      </c>
      <c r="G9" s="38">
        <f t="shared" si="1"/>
        <v>-660</v>
      </c>
      <c r="H9" s="36">
        <f t="shared" si="2"/>
        <v>-4.341819617130452</v>
      </c>
      <c r="I9" s="38">
        <f t="shared" si="3"/>
        <v>2663</v>
      </c>
      <c r="J9" s="69">
        <f>F9-'[1]5(全市)   '!F9</f>
        <v>740</v>
      </c>
      <c r="K9" s="38">
        <f t="shared" si="4"/>
        <v>1923</v>
      </c>
      <c r="L9" s="42">
        <f t="shared" si="5"/>
        <v>259.8648648648649</v>
      </c>
      <c r="M9" s="59"/>
    </row>
    <row r="10" spans="1:13" s="2" customFormat="1" ht="19.5" customHeight="1">
      <c r="A10" s="89" t="s">
        <v>22</v>
      </c>
      <c r="B10" s="38">
        <v>6200</v>
      </c>
      <c r="C10" s="38">
        <v>3085</v>
      </c>
      <c r="D10" s="69">
        <v>3529</v>
      </c>
      <c r="E10" s="42">
        <f t="shared" si="0"/>
        <v>56.91935483870968</v>
      </c>
      <c r="F10" s="69">
        <v>3362</v>
      </c>
      <c r="G10" s="38">
        <f t="shared" si="1"/>
        <v>167</v>
      </c>
      <c r="H10" s="36">
        <f t="shared" si="2"/>
        <v>4.967281380130874</v>
      </c>
      <c r="I10" s="38">
        <f t="shared" si="3"/>
        <v>444</v>
      </c>
      <c r="J10" s="69">
        <f>F10-'[1]5(全市)   '!F10</f>
        <v>337</v>
      </c>
      <c r="K10" s="38">
        <f t="shared" si="4"/>
        <v>107</v>
      </c>
      <c r="L10" s="42">
        <f t="shared" si="5"/>
        <v>31.750741839762615</v>
      </c>
      <c r="M10" s="59"/>
    </row>
    <row r="11" spans="1:13" s="2" customFormat="1" ht="19.5" customHeight="1">
      <c r="A11" s="89" t="s">
        <v>23</v>
      </c>
      <c r="B11" s="38">
        <v>240</v>
      </c>
      <c r="C11" s="38">
        <v>57</v>
      </c>
      <c r="D11" s="69">
        <v>68</v>
      </c>
      <c r="E11" s="42">
        <f t="shared" si="0"/>
        <v>28.333333333333332</v>
      </c>
      <c r="F11" s="69">
        <v>174</v>
      </c>
      <c r="G11" s="38">
        <f t="shared" si="1"/>
        <v>-106</v>
      </c>
      <c r="H11" s="36">
        <f t="shared" si="2"/>
        <v>-60.91954022988506</v>
      </c>
      <c r="I11" s="38">
        <f t="shared" si="3"/>
        <v>11</v>
      </c>
      <c r="J11" s="69">
        <f>F11-'[1]5(全市)   '!F11</f>
        <v>10</v>
      </c>
      <c r="K11" s="38">
        <f t="shared" si="4"/>
        <v>1</v>
      </c>
      <c r="L11" s="42">
        <f t="shared" si="5"/>
        <v>10</v>
      </c>
      <c r="M11" s="59"/>
    </row>
    <row r="12" spans="1:13" s="2" customFormat="1" ht="19.5" customHeight="1">
      <c r="A12" s="89" t="s">
        <v>24</v>
      </c>
      <c r="B12" s="38">
        <v>23000</v>
      </c>
      <c r="C12" s="38">
        <v>7675</v>
      </c>
      <c r="D12" s="69">
        <v>9330</v>
      </c>
      <c r="E12" s="42">
        <f t="shared" si="0"/>
        <v>40.56521739130435</v>
      </c>
      <c r="F12" s="69">
        <v>10158</v>
      </c>
      <c r="G12" s="38">
        <f t="shared" si="1"/>
        <v>-828</v>
      </c>
      <c r="H12" s="36">
        <f t="shared" si="2"/>
        <v>-8.151210868281158</v>
      </c>
      <c r="I12" s="38">
        <f t="shared" si="3"/>
        <v>1655</v>
      </c>
      <c r="J12" s="69">
        <f>F12-'[1]5(全市)   '!F12</f>
        <v>1273</v>
      </c>
      <c r="K12" s="38">
        <f t="shared" si="4"/>
        <v>382</v>
      </c>
      <c r="L12" s="42">
        <f t="shared" si="5"/>
        <v>30.007855459544388</v>
      </c>
      <c r="M12" s="59"/>
    </row>
    <row r="13" spans="1:13" s="2" customFormat="1" ht="19.5" customHeight="1">
      <c r="A13" s="89" t="s">
        <v>25</v>
      </c>
      <c r="B13" s="38">
        <v>12000</v>
      </c>
      <c r="C13" s="38">
        <v>3952</v>
      </c>
      <c r="D13" s="69">
        <v>4134</v>
      </c>
      <c r="E13" s="42">
        <f t="shared" si="0"/>
        <v>34.449999999999996</v>
      </c>
      <c r="F13" s="69">
        <v>3839</v>
      </c>
      <c r="G13" s="38">
        <f t="shared" si="1"/>
        <v>295</v>
      </c>
      <c r="H13" s="36">
        <f t="shared" si="2"/>
        <v>7.684292784579318</v>
      </c>
      <c r="I13" s="38">
        <f t="shared" si="3"/>
        <v>182</v>
      </c>
      <c r="J13" s="69">
        <f>F13-'[1]5(全市)   '!F13</f>
        <v>206</v>
      </c>
      <c r="K13" s="38">
        <f t="shared" si="4"/>
        <v>-24</v>
      </c>
      <c r="L13" s="42">
        <f t="shared" si="5"/>
        <v>-11.650485436893204</v>
      </c>
      <c r="M13" s="59"/>
    </row>
    <row r="14" spans="1:13" s="2" customFormat="1" ht="19.5" customHeight="1">
      <c r="A14" s="89" t="s">
        <v>26</v>
      </c>
      <c r="B14" s="38">
        <v>6500</v>
      </c>
      <c r="C14" s="38">
        <v>3809</v>
      </c>
      <c r="D14" s="69">
        <v>5369</v>
      </c>
      <c r="E14" s="42">
        <f t="shared" si="0"/>
        <v>82.6</v>
      </c>
      <c r="F14" s="69">
        <v>2906</v>
      </c>
      <c r="G14" s="38">
        <f t="shared" si="1"/>
        <v>2463</v>
      </c>
      <c r="H14" s="36">
        <f t="shared" si="2"/>
        <v>84.75567790777701</v>
      </c>
      <c r="I14" s="38">
        <f t="shared" si="3"/>
        <v>1560</v>
      </c>
      <c r="J14" s="69">
        <f>F14-'[1]5(全市)   '!F14</f>
        <v>464</v>
      </c>
      <c r="K14" s="38">
        <f t="shared" si="4"/>
        <v>1096</v>
      </c>
      <c r="L14" s="42">
        <f t="shared" si="5"/>
        <v>236.20689655172416</v>
      </c>
      <c r="M14" s="59"/>
    </row>
    <row r="15" spans="1:13" s="2" customFormat="1" ht="19.5" customHeight="1">
      <c r="A15" s="89" t="s">
        <v>27</v>
      </c>
      <c r="B15" s="38">
        <v>14000</v>
      </c>
      <c r="C15" s="38">
        <v>2231</v>
      </c>
      <c r="D15" s="69">
        <v>2376</v>
      </c>
      <c r="E15" s="42">
        <f t="shared" si="0"/>
        <v>16.97142857142857</v>
      </c>
      <c r="F15" s="69">
        <v>4446</v>
      </c>
      <c r="G15" s="38">
        <f t="shared" si="1"/>
        <v>-2070</v>
      </c>
      <c r="H15" s="36">
        <f t="shared" si="2"/>
        <v>-46.558704453441294</v>
      </c>
      <c r="I15" s="38">
        <f t="shared" si="3"/>
        <v>145</v>
      </c>
      <c r="J15" s="69">
        <f>F15-'[1]5(全市)   '!F15</f>
        <v>120</v>
      </c>
      <c r="K15" s="38">
        <f t="shared" si="4"/>
        <v>25</v>
      </c>
      <c r="L15" s="42">
        <f t="shared" si="5"/>
        <v>20.833333333333336</v>
      </c>
      <c r="M15" s="59"/>
    </row>
    <row r="16" spans="1:13" s="2" customFormat="1" ht="19.5" customHeight="1">
      <c r="A16" s="89" t="s">
        <v>28</v>
      </c>
      <c r="B16" s="38">
        <v>35500</v>
      </c>
      <c r="C16" s="38">
        <v>13035</v>
      </c>
      <c r="D16" s="69">
        <v>16807</v>
      </c>
      <c r="E16" s="42">
        <f t="shared" si="0"/>
        <v>47.34366197183098</v>
      </c>
      <c r="F16" s="69">
        <v>13826</v>
      </c>
      <c r="G16" s="38">
        <f t="shared" si="1"/>
        <v>2981</v>
      </c>
      <c r="H16" s="36">
        <f t="shared" si="2"/>
        <v>21.56082742658759</v>
      </c>
      <c r="I16" s="38">
        <f t="shared" si="3"/>
        <v>3772</v>
      </c>
      <c r="J16" s="69">
        <f>F16-'[1]5(全市)   '!F16</f>
        <v>2601</v>
      </c>
      <c r="K16" s="38">
        <f t="shared" si="4"/>
        <v>1171</v>
      </c>
      <c r="L16" s="42">
        <f t="shared" si="5"/>
        <v>45.02114571318724</v>
      </c>
      <c r="M16" s="59"/>
    </row>
    <row r="17" spans="1:13" s="2" customFormat="1" ht="19.5" customHeight="1">
      <c r="A17" s="90" t="s">
        <v>29</v>
      </c>
      <c r="B17" s="38">
        <v>6600</v>
      </c>
      <c r="C17" s="38">
        <v>2855</v>
      </c>
      <c r="D17" s="69">
        <v>3373</v>
      </c>
      <c r="E17" s="42">
        <f t="shared" si="0"/>
        <v>51.10606060606061</v>
      </c>
      <c r="F17" s="69">
        <v>3024</v>
      </c>
      <c r="G17" s="38">
        <f t="shared" si="1"/>
        <v>349</v>
      </c>
      <c r="H17" s="36">
        <f t="shared" si="2"/>
        <v>11.541005291005291</v>
      </c>
      <c r="I17" s="38">
        <f t="shared" si="3"/>
        <v>518</v>
      </c>
      <c r="J17" s="69">
        <f>F17-'[1]5(全市)   '!F17</f>
        <v>432</v>
      </c>
      <c r="K17" s="38">
        <f t="shared" si="4"/>
        <v>86</v>
      </c>
      <c r="L17" s="42">
        <f t="shared" si="5"/>
        <v>19.90740740740741</v>
      </c>
      <c r="M17" s="59"/>
    </row>
    <row r="18" spans="1:13" s="2" customFormat="1" ht="19.5" customHeight="1">
      <c r="A18" s="38" t="s">
        <v>30</v>
      </c>
      <c r="B18" s="38">
        <v>20000</v>
      </c>
      <c r="C18" s="38">
        <v>9634</v>
      </c>
      <c r="D18" s="69">
        <v>18767</v>
      </c>
      <c r="E18" s="42">
        <f t="shared" si="0"/>
        <v>93.83500000000001</v>
      </c>
      <c r="F18" s="69">
        <v>12310</v>
      </c>
      <c r="G18" s="38">
        <f t="shared" si="1"/>
        <v>6457</v>
      </c>
      <c r="H18" s="36">
        <f t="shared" si="2"/>
        <v>52.453290008123474</v>
      </c>
      <c r="I18" s="38">
        <f t="shared" si="3"/>
        <v>9133</v>
      </c>
      <c r="J18" s="69">
        <f>F18-'[1]5(全市)   '!F18</f>
        <v>4069</v>
      </c>
      <c r="K18" s="38">
        <f t="shared" si="4"/>
        <v>5064</v>
      </c>
      <c r="L18" s="42">
        <f t="shared" si="5"/>
        <v>124.45318260014746</v>
      </c>
      <c r="M18" s="59"/>
    </row>
    <row r="19" spans="1:13" s="2" customFormat="1" ht="19.5" customHeight="1">
      <c r="A19" s="38" t="s">
        <v>31</v>
      </c>
      <c r="B19" s="38">
        <v>50000</v>
      </c>
      <c r="C19" s="38">
        <v>15027</v>
      </c>
      <c r="D19" s="69">
        <v>20489</v>
      </c>
      <c r="E19" s="42">
        <f t="shared" si="0"/>
        <v>40.977999999999994</v>
      </c>
      <c r="F19" s="69">
        <v>27430</v>
      </c>
      <c r="G19" s="38">
        <f t="shared" si="1"/>
        <v>-6941</v>
      </c>
      <c r="H19" s="36">
        <f t="shared" si="2"/>
        <v>-25.30441122858185</v>
      </c>
      <c r="I19" s="38">
        <f t="shared" si="3"/>
        <v>5462</v>
      </c>
      <c r="J19" s="69">
        <f>F19-'[1]5(全市)   '!F19</f>
        <v>12496</v>
      </c>
      <c r="K19" s="38">
        <f t="shared" si="4"/>
        <v>-7034</v>
      </c>
      <c r="L19" s="42">
        <f t="shared" si="5"/>
        <v>-56.29001280409731</v>
      </c>
      <c r="M19" s="59"/>
    </row>
    <row r="20" spans="1:13" s="2" customFormat="1" ht="19.5" customHeight="1">
      <c r="A20" s="38" t="s">
        <v>32</v>
      </c>
      <c r="B20" s="38">
        <v>600</v>
      </c>
      <c r="C20" s="38">
        <v>251</v>
      </c>
      <c r="D20" s="69">
        <v>255</v>
      </c>
      <c r="E20" s="42">
        <f t="shared" si="0"/>
        <v>42.5</v>
      </c>
      <c r="F20" s="69">
        <v>267</v>
      </c>
      <c r="G20" s="38">
        <f t="shared" si="1"/>
        <v>-12</v>
      </c>
      <c r="H20" s="36">
        <f t="shared" si="2"/>
        <v>-4.49438202247191</v>
      </c>
      <c r="I20" s="38">
        <f t="shared" si="3"/>
        <v>4</v>
      </c>
      <c r="J20" s="69">
        <f>F20-'[1]5(全市)   '!F20</f>
        <v>1</v>
      </c>
      <c r="K20" s="38">
        <f t="shared" si="4"/>
        <v>3</v>
      </c>
      <c r="L20" s="42">
        <f t="shared" si="5"/>
        <v>300</v>
      </c>
      <c r="M20" s="59"/>
    </row>
    <row r="21" spans="1:13" s="2" customFormat="1" ht="19.5" customHeight="1">
      <c r="A21" s="38" t="s">
        <v>33</v>
      </c>
      <c r="B21" s="38">
        <v>0</v>
      </c>
      <c r="C21" s="38">
        <v>22</v>
      </c>
      <c r="D21" s="69">
        <v>22</v>
      </c>
      <c r="E21" s="42"/>
      <c r="F21" s="69">
        <v>-26</v>
      </c>
      <c r="G21" s="38">
        <f t="shared" si="1"/>
        <v>48</v>
      </c>
      <c r="H21" s="36"/>
      <c r="I21" s="38">
        <f t="shared" si="3"/>
        <v>0</v>
      </c>
      <c r="J21" s="69">
        <f>F21-'[1]5(全市)   '!F21</f>
        <v>5</v>
      </c>
      <c r="K21" s="38">
        <f t="shared" si="4"/>
        <v>-5</v>
      </c>
      <c r="L21" s="42">
        <f t="shared" si="5"/>
        <v>-100</v>
      </c>
      <c r="M21" s="59"/>
    </row>
    <row r="22" spans="1:13" s="2" customFormat="1" ht="19.5" customHeight="1">
      <c r="A22" s="40" t="s">
        <v>34</v>
      </c>
      <c r="B22" s="38">
        <v>171713</v>
      </c>
      <c r="C22" s="38">
        <v>76369</v>
      </c>
      <c r="D22" s="69">
        <v>104646</v>
      </c>
      <c r="E22" s="42">
        <f aca="true" t="shared" si="6" ref="E22:E33">D22/B22*100</f>
        <v>60.942386423858416</v>
      </c>
      <c r="F22" s="69">
        <v>87106</v>
      </c>
      <c r="G22" s="38">
        <f t="shared" si="1"/>
        <v>17540</v>
      </c>
      <c r="H22" s="36">
        <f aca="true" t="shared" si="7" ref="H22:H33">G22/F22*100</f>
        <v>20.13638555323399</v>
      </c>
      <c r="I22" s="38">
        <f t="shared" si="3"/>
        <v>28277</v>
      </c>
      <c r="J22" s="69">
        <f>F22-'[1]5(全市)   '!F22</f>
        <v>27700</v>
      </c>
      <c r="K22" s="38">
        <f t="shared" si="4"/>
        <v>577</v>
      </c>
      <c r="L22" s="42">
        <f t="shared" si="5"/>
        <v>2.083032490974729</v>
      </c>
      <c r="M22" s="59"/>
    </row>
    <row r="23" spans="1:13" s="2" customFormat="1" ht="19.5" customHeight="1">
      <c r="A23" s="38" t="s">
        <v>35</v>
      </c>
      <c r="B23" s="38">
        <v>62000</v>
      </c>
      <c r="C23" s="38">
        <v>7943</v>
      </c>
      <c r="D23" s="69">
        <v>14665</v>
      </c>
      <c r="E23" s="42">
        <f t="shared" si="6"/>
        <v>23.653225806451612</v>
      </c>
      <c r="F23" s="69">
        <v>22801</v>
      </c>
      <c r="G23" s="38">
        <f t="shared" si="1"/>
        <v>-8136</v>
      </c>
      <c r="H23" s="36">
        <f t="shared" si="7"/>
        <v>-35.682645498004476</v>
      </c>
      <c r="I23" s="38">
        <f t="shared" si="3"/>
        <v>6722</v>
      </c>
      <c r="J23" s="69">
        <f>F23-'[1]5(全市)   '!F23</f>
        <v>6783</v>
      </c>
      <c r="K23" s="38">
        <f t="shared" si="4"/>
        <v>-61</v>
      </c>
      <c r="L23" s="42">
        <f t="shared" si="5"/>
        <v>-0.8993070912575557</v>
      </c>
      <c r="M23" s="59"/>
    </row>
    <row r="24" spans="1:13" s="2" customFormat="1" ht="19.5" customHeight="1">
      <c r="A24" s="91" t="s">
        <v>36</v>
      </c>
      <c r="B24" s="38"/>
      <c r="C24" s="38">
        <v>755</v>
      </c>
      <c r="D24" s="69">
        <v>4693</v>
      </c>
      <c r="E24" s="42"/>
      <c r="F24" s="69">
        <v>9341</v>
      </c>
      <c r="G24" s="38">
        <f t="shared" si="1"/>
        <v>-4648</v>
      </c>
      <c r="H24" s="36">
        <f t="shared" si="7"/>
        <v>-49.75912643185955</v>
      </c>
      <c r="I24" s="38">
        <f t="shared" si="3"/>
        <v>3938</v>
      </c>
      <c r="J24" s="69">
        <f>F24-'[1]5(全市)   '!F24</f>
        <v>3400</v>
      </c>
      <c r="K24" s="38">
        <f t="shared" si="4"/>
        <v>538</v>
      </c>
      <c r="L24" s="42">
        <f t="shared" si="5"/>
        <v>15.823529411764707</v>
      </c>
      <c r="M24" s="59"/>
    </row>
    <row r="25" spans="1:13" s="2" customFormat="1" ht="19.5" customHeight="1">
      <c r="A25" s="91" t="s">
        <v>37</v>
      </c>
      <c r="B25" s="38"/>
      <c r="C25" s="38">
        <v>539</v>
      </c>
      <c r="D25" s="69">
        <v>2389</v>
      </c>
      <c r="E25" s="42"/>
      <c r="F25" s="69">
        <v>6673</v>
      </c>
      <c r="G25" s="38">
        <f t="shared" si="1"/>
        <v>-4284</v>
      </c>
      <c r="H25" s="36">
        <f t="shared" si="7"/>
        <v>-64.19901093960738</v>
      </c>
      <c r="I25" s="38">
        <f t="shared" si="3"/>
        <v>1850</v>
      </c>
      <c r="J25" s="69">
        <f>F25-'[1]5(全市)   '!F25</f>
        <v>2429</v>
      </c>
      <c r="K25" s="38">
        <f t="shared" si="4"/>
        <v>-579</v>
      </c>
      <c r="L25" s="42">
        <f t="shared" si="5"/>
        <v>-23.836969946480032</v>
      </c>
      <c r="M25" s="59"/>
    </row>
    <row r="26" spans="1:13" s="2" customFormat="1" ht="19.5" customHeight="1">
      <c r="A26" s="38" t="s">
        <v>38</v>
      </c>
      <c r="B26" s="38">
        <v>17000</v>
      </c>
      <c r="C26" s="38">
        <v>11737</v>
      </c>
      <c r="D26" s="69">
        <v>13329</v>
      </c>
      <c r="E26" s="42">
        <f t="shared" si="6"/>
        <v>78.40588235294118</v>
      </c>
      <c r="F26" s="69">
        <v>9704</v>
      </c>
      <c r="G26" s="38">
        <f t="shared" si="1"/>
        <v>3625</v>
      </c>
      <c r="H26" s="36">
        <f t="shared" si="7"/>
        <v>37.35572959604287</v>
      </c>
      <c r="I26" s="38">
        <f t="shared" si="3"/>
        <v>1592</v>
      </c>
      <c r="J26" s="69">
        <f>F26-'[1]5(全市)   '!F26</f>
        <v>3999</v>
      </c>
      <c r="K26" s="38">
        <f t="shared" si="4"/>
        <v>-2407</v>
      </c>
      <c r="L26" s="42">
        <f t="shared" si="5"/>
        <v>-60.190047511877964</v>
      </c>
      <c r="M26" s="59"/>
    </row>
    <row r="27" spans="1:13" s="2" customFormat="1" ht="19.5" customHeight="1">
      <c r="A27" s="38" t="s">
        <v>39</v>
      </c>
      <c r="B27" s="38">
        <v>17000</v>
      </c>
      <c r="C27" s="38">
        <v>13076</v>
      </c>
      <c r="D27" s="69">
        <v>17422</v>
      </c>
      <c r="E27" s="42">
        <f t="shared" si="6"/>
        <v>102.48235294117647</v>
      </c>
      <c r="F27" s="69">
        <v>10188</v>
      </c>
      <c r="G27" s="38">
        <f t="shared" si="1"/>
        <v>7234</v>
      </c>
      <c r="H27" s="36">
        <f t="shared" si="7"/>
        <v>71.0051040439733</v>
      </c>
      <c r="I27" s="38">
        <f t="shared" si="3"/>
        <v>4346</v>
      </c>
      <c r="J27" s="69">
        <f>F27-'[1]5(全市)   '!F27</f>
        <v>2527</v>
      </c>
      <c r="K27" s="38">
        <f t="shared" si="4"/>
        <v>1819</v>
      </c>
      <c r="L27" s="42">
        <f t="shared" si="5"/>
        <v>71.98258804907005</v>
      </c>
      <c r="M27" s="59"/>
    </row>
    <row r="28" spans="1:13" s="2" customFormat="1" ht="19.5" customHeight="1">
      <c r="A28" s="38" t="s">
        <v>40</v>
      </c>
      <c r="B28" s="38">
        <v>130</v>
      </c>
      <c r="C28" s="38">
        <v>1930</v>
      </c>
      <c r="D28" s="69">
        <v>1930</v>
      </c>
      <c r="E28" s="42">
        <f t="shared" si="6"/>
        <v>1484.6153846153848</v>
      </c>
      <c r="F28" s="69">
        <v>35</v>
      </c>
      <c r="G28" s="38">
        <f t="shared" si="1"/>
        <v>1895</v>
      </c>
      <c r="H28" s="36">
        <f t="shared" si="7"/>
        <v>5414.285714285715</v>
      </c>
      <c r="I28" s="38">
        <f t="shared" si="3"/>
        <v>0</v>
      </c>
      <c r="J28" s="69">
        <f>F28-'[1]5(全市)   '!F28</f>
        <v>35</v>
      </c>
      <c r="K28" s="38">
        <f t="shared" si="4"/>
        <v>-35</v>
      </c>
      <c r="L28" s="42">
        <f t="shared" si="5"/>
        <v>-100</v>
      </c>
      <c r="M28" s="59"/>
    </row>
    <row r="29" spans="1:13" s="2" customFormat="1" ht="19.5" customHeight="1">
      <c r="A29" s="39" t="s">
        <v>41</v>
      </c>
      <c r="B29" s="38">
        <v>20000</v>
      </c>
      <c r="C29" s="38">
        <v>21309</v>
      </c>
      <c r="D29" s="69">
        <v>29042</v>
      </c>
      <c r="E29" s="42">
        <f t="shared" si="6"/>
        <v>145.21</v>
      </c>
      <c r="F29" s="69">
        <v>10227</v>
      </c>
      <c r="G29" s="38">
        <f t="shared" si="1"/>
        <v>18815</v>
      </c>
      <c r="H29" s="36">
        <f t="shared" si="7"/>
        <v>183.97379485675174</v>
      </c>
      <c r="I29" s="38">
        <f t="shared" si="3"/>
        <v>7733</v>
      </c>
      <c r="J29" s="69">
        <f>F29-'[1]5(全市)   '!F29</f>
        <v>5831</v>
      </c>
      <c r="K29" s="38">
        <f t="shared" si="4"/>
        <v>1902</v>
      </c>
      <c r="L29" s="42">
        <f t="shared" si="5"/>
        <v>32.618761790430455</v>
      </c>
      <c r="M29" s="59"/>
    </row>
    <row r="30" spans="1:13" s="2" customFormat="1" ht="19.5" customHeight="1">
      <c r="A30" s="38" t="s">
        <v>42</v>
      </c>
      <c r="B30" s="38">
        <v>17000</v>
      </c>
      <c r="C30" s="38">
        <v>3817</v>
      </c>
      <c r="D30" s="69">
        <v>5117</v>
      </c>
      <c r="E30" s="42">
        <f t="shared" si="6"/>
        <v>30.099999999999998</v>
      </c>
      <c r="F30" s="69">
        <v>6586</v>
      </c>
      <c r="G30" s="38">
        <f t="shared" si="1"/>
        <v>-1469</v>
      </c>
      <c r="H30" s="36">
        <f t="shared" si="7"/>
        <v>-22.30488915882174</v>
      </c>
      <c r="I30" s="38">
        <f t="shared" si="3"/>
        <v>1300</v>
      </c>
      <c r="J30" s="69">
        <f>F30-'[1]5(全市)   '!F30</f>
        <v>1288</v>
      </c>
      <c r="K30" s="38">
        <f t="shared" si="4"/>
        <v>12</v>
      </c>
      <c r="L30" s="42">
        <f t="shared" si="5"/>
        <v>0.9316770186335404</v>
      </c>
      <c r="M30" s="59"/>
    </row>
    <row r="31" spans="1:13" s="2" customFormat="1" ht="19.5" customHeight="1">
      <c r="A31" s="38" t="s">
        <v>43</v>
      </c>
      <c r="B31" s="38">
        <v>4000</v>
      </c>
      <c r="C31" s="38">
        <v>1466</v>
      </c>
      <c r="D31" s="69">
        <v>1546</v>
      </c>
      <c r="E31" s="42">
        <f t="shared" si="6"/>
        <v>38.65</v>
      </c>
      <c r="F31" s="69">
        <v>1157</v>
      </c>
      <c r="G31" s="38">
        <f t="shared" si="1"/>
        <v>389</v>
      </c>
      <c r="H31" s="36">
        <f t="shared" si="7"/>
        <v>33.62143474503025</v>
      </c>
      <c r="I31" s="38">
        <f t="shared" si="3"/>
        <v>80</v>
      </c>
      <c r="J31" s="69">
        <f>F31-'[1]5(全市)   '!F31</f>
        <v>157</v>
      </c>
      <c r="K31" s="38">
        <f t="shared" si="4"/>
        <v>-77</v>
      </c>
      <c r="L31" s="42">
        <f t="shared" si="5"/>
        <v>-49.044585987261144</v>
      </c>
      <c r="M31" s="59"/>
    </row>
    <row r="32" spans="1:13" s="2" customFormat="1" ht="19.5" customHeight="1">
      <c r="A32" s="38" t="s">
        <v>44</v>
      </c>
      <c r="B32" s="38">
        <v>34583</v>
      </c>
      <c r="C32" s="38">
        <v>15091</v>
      </c>
      <c r="D32" s="69">
        <v>21595</v>
      </c>
      <c r="E32" s="42">
        <f t="shared" si="6"/>
        <v>62.443975363617966</v>
      </c>
      <c r="F32" s="69">
        <v>26408</v>
      </c>
      <c r="G32" s="38">
        <f t="shared" si="1"/>
        <v>-4813</v>
      </c>
      <c r="H32" s="36">
        <f t="shared" si="7"/>
        <v>-18.225537715843686</v>
      </c>
      <c r="I32" s="38">
        <f t="shared" si="3"/>
        <v>6504</v>
      </c>
      <c r="J32" s="69">
        <f>F32-'[1]5(全市)   '!F32</f>
        <v>7080</v>
      </c>
      <c r="K32" s="38">
        <f t="shared" si="4"/>
        <v>-576</v>
      </c>
      <c r="L32" s="42">
        <f t="shared" si="5"/>
        <v>-8.135593220338983</v>
      </c>
      <c r="M32" s="59"/>
    </row>
    <row r="33" spans="1:13" s="2" customFormat="1" ht="19.5" customHeight="1">
      <c r="A33" s="92" t="s">
        <v>45</v>
      </c>
      <c r="B33" s="41">
        <v>445701</v>
      </c>
      <c r="C33" s="38">
        <v>179884</v>
      </c>
      <c r="D33" s="69">
        <v>239754</v>
      </c>
      <c r="E33" s="42">
        <f t="shared" si="6"/>
        <v>53.79256497068663</v>
      </c>
      <c r="F33" s="69">
        <v>225573</v>
      </c>
      <c r="G33" s="38">
        <f t="shared" si="1"/>
        <v>14181</v>
      </c>
      <c r="H33" s="36">
        <f t="shared" si="7"/>
        <v>6.286656647737096</v>
      </c>
      <c r="I33" s="38">
        <f t="shared" si="3"/>
        <v>59870</v>
      </c>
      <c r="J33" s="69">
        <f>F33-'[1]5(全市)   '!F33</f>
        <v>54697</v>
      </c>
      <c r="K33" s="38">
        <f t="shared" si="4"/>
        <v>5173</v>
      </c>
      <c r="L33" s="42">
        <f t="shared" si="5"/>
        <v>9.45755708722599</v>
      </c>
      <c r="M33" s="59"/>
    </row>
    <row r="34" spans="1:13" s="2" customFormat="1" ht="30.75" customHeight="1">
      <c r="A34" s="93"/>
      <c r="B34" s="94"/>
      <c r="C34" s="95"/>
      <c r="D34" s="96"/>
      <c r="E34" s="97"/>
      <c r="F34" s="96"/>
      <c r="G34" s="95"/>
      <c r="H34" s="98"/>
      <c r="I34" s="95"/>
      <c r="J34" s="96"/>
      <c r="K34" s="95"/>
      <c r="L34" s="97"/>
      <c r="M34" s="106"/>
    </row>
    <row r="35" spans="1:13" s="2" customFormat="1" ht="24" customHeight="1">
      <c r="A35" s="72"/>
      <c r="B35" s="73"/>
      <c r="C35" s="73"/>
      <c r="D35" s="74"/>
      <c r="E35" s="73"/>
      <c r="F35" s="74"/>
      <c r="G35" s="73"/>
      <c r="H35" s="73"/>
      <c r="I35" s="73"/>
      <c r="J35" s="73"/>
      <c r="K35" s="73"/>
      <c r="L35" s="73"/>
      <c r="M35" s="73"/>
    </row>
    <row r="36" spans="1:12" s="2" customFormat="1" ht="37.5" customHeight="1">
      <c r="A36" s="3"/>
      <c r="B36" s="3"/>
      <c r="C36" s="3"/>
      <c r="D36" s="4"/>
      <c r="E36" s="5"/>
      <c r="F36" s="4"/>
      <c r="G36" s="3"/>
      <c r="H36" s="5"/>
      <c r="I36" s="3"/>
      <c r="J36" s="4"/>
      <c r="K36" s="3"/>
      <c r="L36" s="5"/>
    </row>
    <row r="37" spans="1:13" s="2" customFormat="1" ht="30" customHeight="1">
      <c r="A37" s="7" t="s">
        <v>46</v>
      </c>
      <c r="B37" s="8"/>
      <c r="C37" s="8"/>
      <c r="D37" s="9"/>
      <c r="E37" s="10"/>
      <c r="F37" s="9"/>
      <c r="G37" s="8"/>
      <c r="H37" s="10"/>
      <c r="I37" s="8"/>
      <c r="J37" s="9"/>
      <c r="K37" s="8"/>
      <c r="L37" s="10"/>
      <c r="M37" s="47"/>
    </row>
    <row r="38" spans="1:13" s="2" customFormat="1" ht="21.75" customHeight="1">
      <c r="A38" s="8"/>
      <c r="B38" s="8"/>
      <c r="C38" s="8"/>
      <c r="D38" s="9"/>
      <c r="E38" s="10"/>
      <c r="F38" s="9"/>
      <c r="G38" s="8"/>
      <c r="H38" s="10"/>
      <c r="I38" s="8"/>
      <c r="J38" s="9"/>
      <c r="K38" s="48" t="s">
        <v>1</v>
      </c>
      <c r="L38" s="48"/>
      <c r="M38" s="48"/>
    </row>
    <row r="39" spans="1:13" s="2" customFormat="1" ht="24.75" customHeight="1">
      <c r="A39" s="2" t="s">
        <v>2</v>
      </c>
      <c r="B39" s="3"/>
      <c r="C39" s="3"/>
      <c r="D39" s="12" t="s">
        <v>3</v>
      </c>
      <c r="E39" s="12"/>
      <c r="F39" s="12"/>
      <c r="G39" s="12"/>
      <c r="H39" s="5"/>
      <c r="I39" s="3"/>
      <c r="J39" s="4"/>
      <c r="K39" s="81" t="s">
        <v>4</v>
      </c>
      <c r="L39" s="81"/>
      <c r="M39" s="50" t="s">
        <v>3</v>
      </c>
    </row>
    <row r="40" spans="1:13" s="2" customFormat="1" ht="24.75" customHeight="1">
      <c r="A40" s="61" t="s">
        <v>5</v>
      </c>
      <c r="B40" s="15" t="s">
        <v>6</v>
      </c>
      <c r="C40" s="15" t="s">
        <v>7</v>
      </c>
      <c r="D40" s="65" t="s">
        <v>8</v>
      </c>
      <c r="E40" s="51" t="s">
        <v>9</v>
      </c>
      <c r="F40" s="16" t="s">
        <v>10</v>
      </c>
      <c r="G40" s="15" t="s">
        <v>11</v>
      </c>
      <c r="H40" s="51" t="s">
        <v>12</v>
      </c>
      <c r="I40" s="15" t="s">
        <v>13</v>
      </c>
      <c r="J40" s="16" t="s">
        <v>14</v>
      </c>
      <c r="K40" s="15" t="s">
        <v>15</v>
      </c>
      <c r="L40" s="51" t="s">
        <v>16</v>
      </c>
      <c r="M40" s="86" t="s">
        <v>17</v>
      </c>
    </row>
    <row r="41" spans="1:13" s="2" customFormat="1" ht="24.75" customHeight="1">
      <c r="A41" s="66"/>
      <c r="B41" s="27"/>
      <c r="C41" s="27"/>
      <c r="D41" s="67"/>
      <c r="E41" s="55"/>
      <c r="F41" s="28"/>
      <c r="G41" s="27"/>
      <c r="H41" s="55"/>
      <c r="I41" s="27"/>
      <c r="J41" s="28"/>
      <c r="K41" s="27"/>
      <c r="L41" s="55"/>
      <c r="M41" s="86"/>
    </row>
    <row r="42" spans="1:13" s="2" customFormat="1" ht="24.75" customHeight="1">
      <c r="A42" s="99" t="s">
        <v>47</v>
      </c>
      <c r="B42" s="38">
        <v>270000</v>
      </c>
      <c r="C42" s="41">
        <v>117203</v>
      </c>
      <c r="D42" s="37">
        <v>140898</v>
      </c>
      <c r="E42" s="100">
        <f aca="true" t="shared" si="8" ref="E42:E55">D42/B42*100</f>
        <v>52.184444444444445</v>
      </c>
      <c r="F42" s="101">
        <v>140192</v>
      </c>
      <c r="G42" s="102">
        <f aca="true" t="shared" si="9" ref="G42:G65">D42-F42</f>
        <v>706</v>
      </c>
      <c r="H42" s="103">
        <f aca="true" t="shared" si="10" ref="H42:H55">G42/F42*100</f>
        <v>0.5035950696188085</v>
      </c>
      <c r="I42" s="38">
        <f aca="true" t="shared" si="11" ref="I42:I65">D42-C42</f>
        <v>23695</v>
      </c>
      <c r="J42" s="57">
        <f>F42-'[1]5(全市)   '!F42</f>
        <v>19552</v>
      </c>
      <c r="K42" s="38">
        <f aca="true" t="shared" si="12" ref="K42:K65">I42-J42</f>
        <v>4143</v>
      </c>
      <c r="L42" s="42">
        <f aca="true" t="shared" si="13" ref="L42:L55">K42/J42*100</f>
        <v>21.189648117839607</v>
      </c>
      <c r="M42" s="59"/>
    </row>
    <row r="43" spans="1:13" s="2" customFormat="1" ht="24.75" customHeight="1">
      <c r="A43" s="104" t="s">
        <v>48</v>
      </c>
      <c r="B43" s="38">
        <v>458</v>
      </c>
      <c r="C43" s="41">
        <v>252</v>
      </c>
      <c r="D43" s="37">
        <v>288</v>
      </c>
      <c r="E43" s="100">
        <f t="shared" si="8"/>
        <v>62.882096069869</v>
      </c>
      <c r="F43" s="101">
        <v>217</v>
      </c>
      <c r="G43" s="102">
        <f t="shared" si="9"/>
        <v>71</v>
      </c>
      <c r="H43" s="103">
        <f t="shared" si="10"/>
        <v>32.71889400921659</v>
      </c>
      <c r="I43" s="38">
        <f t="shared" si="11"/>
        <v>36</v>
      </c>
      <c r="J43" s="57">
        <f>F43-'[1]5(全市)   '!F43</f>
        <v>26</v>
      </c>
      <c r="K43" s="38">
        <f t="shared" si="12"/>
        <v>10</v>
      </c>
      <c r="L43" s="42">
        <f t="shared" si="13"/>
        <v>38.46153846153847</v>
      </c>
      <c r="M43" s="59"/>
    </row>
    <row r="44" spans="1:13" s="2" customFormat="1" ht="24.75" customHeight="1">
      <c r="A44" s="104" t="s">
        <v>49</v>
      </c>
      <c r="B44" s="38">
        <v>157000</v>
      </c>
      <c r="C44" s="34">
        <v>52829</v>
      </c>
      <c r="D44" s="35">
        <v>63260</v>
      </c>
      <c r="E44" s="100">
        <f t="shared" si="8"/>
        <v>40.29299363057325</v>
      </c>
      <c r="F44" s="101">
        <v>65638</v>
      </c>
      <c r="G44" s="102">
        <f t="shared" si="9"/>
        <v>-2378</v>
      </c>
      <c r="H44" s="103">
        <f t="shared" si="10"/>
        <v>-3.622901368109936</v>
      </c>
      <c r="I44" s="38">
        <f t="shared" si="11"/>
        <v>10431</v>
      </c>
      <c r="J44" s="57">
        <f>F44-'[1]5(全市)   '!F44</f>
        <v>11534</v>
      </c>
      <c r="K44" s="38">
        <f t="shared" si="12"/>
        <v>-1103</v>
      </c>
      <c r="L44" s="42">
        <f t="shared" si="13"/>
        <v>-9.563031038668285</v>
      </c>
      <c r="M44" s="59"/>
    </row>
    <row r="45" spans="1:13" s="2" customFormat="1" ht="24.75" customHeight="1">
      <c r="A45" s="104" t="s">
        <v>50</v>
      </c>
      <c r="B45" s="38">
        <v>520000</v>
      </c>
      <c r="C45" s="34">
        <v>256378</v>
      </c>
      <c r="D45" s="35">
        <v>305556</v>
      </c>
      <c r="E45" s="100">
        <f t="shared" si="8"/>
        <v>58.76076923076923</v>
      </c>
      <c r="F45" s="101">
        <v>301838</v>
      </c>
      <c r="G45" s="102">
        <f t="shared" si="9"/>
        <v>3718</v>
      </c>
      <c r="H45" s="103">
        <f t="shared" si="10"/>
        <v>1.2317865875072058</v>
      </c>
      <c r="I45" s="38">
        <f t="shared" si="11"/>
        <v>49178</v>
      </c>
      <c r="J45" s="57">
        <f>F45-'[1]5(全市)   '!F45</f>
        <v>49720</v>
      </c>
      <c r="K45" s="38">
        <f t="shared" si="12"/>
        <v>-542</v>
      </c>
      <c r="L45" s="42">
        <f t="shared" si="13"/>
        <v>-1.090104585679807</v>
      </c>
      <c r="M45" s="59"/>
    </row>
    <row r="46" spans="1:13" s="2" customFormat="1" ht="24.75" customHeight="1">
      <c r="A46" s="104" t="s">
        <v>51</v>
      </c>
      <c r="B46" s="38">
        <v>35000</v>
      </c>
      <c r="C46" s="34">
        <v>3592</v>
      </c>
      <c r="D46" s="35">
        <v>5290</v>
      </c>
      <c r="E46" s="100">
        <f t="shared" si="8"/>
        <v>15.114285714285714</v>
      </c>
      <c r="F46" s="101">
        <v>6063</v>
      </c>
      <c r="G46" s="102">
        <f t="shared" si="9"/>
        <v>-773</v>
      </c>
      <c r="H46" s="103">
        <f t="shared" si="10"/>
        <v>-12.749463961735113</v>
      </c>
      <c r="I46" s="38">
        <f t="shared" si="11"/>
        <v>1698</v>
      </c>
      <c r="J46" s="57">
        <f>F46-'[1]5(全市)   '!F46</f>
        <v>769</v>
      </c>
      <c r="K46" s="38">
        <f t="shared" si="12"/>
        <v>929</v>
      </c>
      <c r="L46" s="42">
        <f t="shared" si="13"/>
        <v>120.80624187256177</v>
      </c>
      <c r="M46" s="59"/>
    </row>
    <row r="47" spans="1:13" s="2" customFormat="1" ht="24.75" customHeight="1">
      <c r="A47" s="104" t="s">
        <v>52</v>
      </c>
      <c r="B47" s="38">
        <v>65000</v>
      </c>
      <c r="C47" s="34">
        <v>21547</v>
      </c>
      <c r="D47" s="35">
        <v>26633</v>
      </c>
      <c r="E47" s="100">
        <f t="shared" si="8"/>
        <v>40.973846153846154</v>
      </c>
      <c r="F47" s="101">
        <v>30016</v>
      </c>
      <c r="G47" s="102">
        <f t="shared" si="9"/>
        <v>-3383</v>
      </c>
      <c r="H47" s="103">
        <f t="shared" si="10"/>
        <v>-11.27065565031983</v>
      </c>
      <c r="I47" s="38">
        <f t="shared" si="11"/>
        <v>5086</v>
      </c>
      <c r="J47" s="57">
        <f>F47-'[1]5(全市)   '!F47</f>
        <v>6014</v>
      </c>
      <c r="K47" s="38">
        <f t="shared" si="12"/>
        <v>-928</v>
      </c>
      <c r="L47" s="42">
        <f t="shared" si="13"/>
        <v>-15.43066178915863</v>
      </c>
      <c r="M47" s="59"/>
    </row>
    <row r="48" spans="1:13" s="2" customFormat="1" ht="24.75" customHeight="1">
      <c r="A48" s="104" t="s">
        <v>53</v>
      </c>
      <c r="B48" s="38">
        <v>364000</v>
      </c>
      <c r="C48" s="34">
        <v>128101</v>
      </c>
      <c r="D48" s="35">
        <v>150272</v>
      </c>
      <c r="E48" s="100">
        <f t="shared" si="8"/>
        <v>41.283516483516486</v>
      </c>
      <c r="F48" s="101">
        <v>179159</v>
      </c>
      <c r="G48" s="102">
        <f t="shared" si="9"/>
        <v>-28887</v>
      </c>
      <c r="H48" s="103">
        <f t="shared" si="10"/>
        <v>-16.12366668713266</v>
      </c>
      <c r="I48" s="38">
        <f t="shared" si="11"/>
        <v>22171</v>
      </c>
      <c r="J48" s="57">
        <f>F48-'[1]5(全市)   '!F48</f>
        <v>60453</v>
      </c>
      <c r="K48" s="38">
        <f t="shared" si="12"/>
        <v>-38282</v>
      </c>
      <c r="L48" s="42">
        <f t="shared" si="13"/>
        <v>-63.32522786296793</v>
      </c>
      <c r="M48" s="59"/>
    </row>
    <row r="49" spans="1:13" s="2" customFormat="1" ht="24.75" customHeight="1">
      <c r="A49" s="104" t="s">
        <v>54</v>
      </c>
      <c r="B49" s="38">
        <v>390000</v>
      </c>
      <c r="C49" s="34">
        <v>159345</v>
      </c>
      <c r="D49" s="35">
        <v>222855</v>
      </c>
      <c r="E49" s="100">
        <f t="shared" si="8"/>
        <v>57.14230769230769</v>
      </c>
      <c r="F49" s="101">
        <v>194086</v>
      </c>
      <c r="G49" s="102">
        <f t="shared" si="9"/>
        <v>28769</v>
      </c>
      <c r="H49" s="103">
        <f t="shared" si="10"/>
        <v>14.822810506682604</v>
      </c>
      <c r="I49" s="38">
        <f t="shared" si="11"/>
        <v>63510</v>
      </c>
      <c r="J49" s="57">
        <f>F49-'[1]5(全市)   '!F49</f>
        <v>32132</v>
      </c>
      <c r="K49" s="38">
        <f t="shared" si="12"/>
        <v>31378</v>
      </c>
      <c r="L49" s="42">
        <f t="shared" si="13"/>
        <v>97.65342960288808</v>
      </c>
      <c r="M49" s="59"/>
    </row>
    <row r="50" spans="1:13" s="2" customFormat="1" ht="24.75" customHeight="1">
      <c r="A50" s="104" t="s">
        <v>55</v>
      </c>
      <c r="B50" s="38">
        <v>45000</v>
      </c>
      <c r="C50" s="34">
        <v>19203</v>
      </c>
      <c r="D50" s="35">
        <v>21268</v>
      </c>
      <c r="E50" s="100">
        <f t="shared" si="8"/>
        <v>47.26222222222222</v>
      </c>
      <c r="F50" s="101">
        <v>27231</v>
      </c>
      <c r="G50" s="102">
        <f t="shared" si="9"/>
        <v>-5963</v>
      </c>
      <c r="H50" s="103">
        <f t="shared" si="10"/>
        <v>-21.897837023980024</v>
      </c>
      <c r="I50" s="38">
        <f t="shared" si="11"/>
        <v>2065</v>
      </c>
      <c r="J50" s="57">
        <f>F50-'[1]5(全市)   '!F50</f>
        <v>3448</v>
      </c>
      <c r="K50" s="38">
        <f t="shared" si="12"/>
        <v>-1383</v>
      </c>
      <c r="L50" s="42">
        <f t="shared" si="13"/>
        <v>-40.11020881670533</v>
      </c>
      <c r="M50" s="59"/>
    </row>
    <row r="51" spans="1:13" s="2" customFormat="1" ht="24.75" customHeight="1">
      <c r="A51" s="108" t="s">
        <v>56</v>
      </c>
      <c r="B51" s="38">
        <v>310000</v>
      </c>
      <c r="C51" s="34">
        <v>144094</v>
      </c>
      <c r="D51" s="35">
        <v>163520</v>
      </c>
      <c r="E51" s="100">
        <f t="shared" si="8"/>
        <v>52.748387096774195</v>
      </c>
      <c r="F51" s="101">
        <v>127430</v>
      </c>
      <c r="G51" s="102">
        <f t="shared" si="9"/>
        <v>36090</v>
      </c>
      <c r="H51" s="103">
        <f t="shared" si="10"/>
        <v>28.321431374087737</v>
      </c>
      <c r="I51" s="38">
        <f t="shared" si="11"/>
        <v>19426</v>
      </c>
      <c r="J51" s="57">
        <f>F51-'[1]5(全市)   '!F51</f>
        <v>35276</v>
      </c>
      <c r="K51" s="38">
        <f t="shared" si="12"/>
        <v>-15850</v>
      </c>
      <c r="L51" s="42">
        <f t="shared" si="13"/>
        <v>-44.931398117700425</v>
      </c>
      <c r="M51" s="59"/>
    </row>
    <row r="52" spans="1:13" s="2" customFormat="1" ht="24.75" customHeight="1">
      <c r="A52" s="108" t="s">
        <v>57</v>
      </c>
      <c r="B52" s="38">
        <v>288500</v>
      </c>
      <c r="C52" s="34">
        <v>109519</v>
      </c>
      <c r="D52" s="35">
        <v>132759</v>
      </c>
      <c r="E52" s="100">
        <f t="shared" si="8"/>
        <v>46.01698440207972</v>
      </c>
      <c r="F52" s="101">
        <v>91219</v>
      </c>
      <c r="G52" s="102">
        <f t="shared" si="9"/>
        <v>41540</v>
      </c>
      <c r="H52" s="103">
        <f t="shared" si="10"/>
        <v>45.53875837270744</v>
      </c>
      <c r="I52" s="38">
        <f t="shared" si="11"/>
        <v>23240</v>
      </c>
      <c r="J52" s="57">
        <f>F52-'[1]5(全市)   '!F52</f>
        <v>35892</v>
      </c>
      <c r="K52" s="38">
        <f t="shared" si="12"/>
        <v>-12652</v>
      </c>
      <c r="L52" s="42">
        <f t="shared" si="13"/>
        <v>-35.250195029533046</v>
      </c>
      <c r="M52" s="59"/>
    </row>
    <row r="53" spans="1:13" s="2" customFormat="1" ht="24.75" customHeight="1">
      <c r="A53" s="108" t="s">
        <v>58</v>
      </c>
      <c r="B53" s="38">
        <v>58000</v>
      </c>
      <c r="C53" s="34">
        <v>40877</v>
      </c>
      <c r="D53" s="35">
        <v>46186</v>
      </c>
      <c r="E53" s="100">
        <f t="shared" si="8"/>
        <v>79.63103448275862</v>
      </c>
      <c r="F53" s="101">
        <v>53470</v>
      </c>
      <c r="G53" s="102">
        <f t="shared" si="9"/>
        <v>-7284</v>
      </c>
      <c r="H53" s="103">
        <f t="shared" si="10"/>
        <v>-13.622592107723957</v>
      </c>
      <c r="I53" s="38">
        <f t="shared" si="11"/>
        <v>5309</v>
      </c>
      <c r="J53" s="57">
        <f>F53-'[1]5(全市)   '!F53</f>
        <v>17256</v>
      </c>
      <c r="K53" s="38">
        <f t="shared" si="12"/>
        <v>-11947</v>
      </c>
      <c r="L53" s="42">
        <f t="shared" si="13"/>
        <v>-69.23388966156699</v>
      </c>
      <c r="M53" s="59"/>
    </row>
    <row r="54" spans="1:13" s="2" customFormat="1" ht="24.75" customHeight="1">
      <c r="A54" s="104" t="s">
        <v>59</v>
      </c>
      <c r="B54" s="38">
        <v>65000</v>
      </c>
      <c r="C54" s="34">
        <v>16270</v>
      </c>
      <c r="D54" s="35">
        <v>17996</v>
      </c>
      <c r="E54" s="100">
        <f t="shared" si="8"/>
        <v>27.686153846153843</v>
      </c>
      <c r="F54" s="101">
        <v>1623</v>
      </c>
      <c r="G54" s="102">
        <f t="shared" si="9"/>
        <v>16373</v>
      </c>
      <c r="H54" s="103">
        <f t="shared" si="10"/>
        <v>1008.8108441158349</v>
      </c>
      <c r="I54" s="38">
        <f t="shared" si="11"/>
        <v>1726</v>
      </c>
      <c r="J54" s="57">
        <f>F54-'[1]5(全市)   '!F54</f>
        <v>334</v>
      </c>
      <c r="K54" s="38">
        <f t="shared" si="12"/>
        <v>1392</v>
      </c>
      <c r="L54" s="42">
        <f t="shared" si="13"/>
        <v>416.76646706586826</v>
      </c>
      <c r="M54" s="59"/>
    </row>
    <row r="55" spans="1:13" s="2" customFormat="1" ht="24.75" customHeight="1">
      <c r="A55" s="104" t="s">
        <v>60</v>
      </c>
      <c r="B55" s="38">
        <v>8000</v>
      </c>
      <c r="C55" s="34">
        <v>2263</v>
      </c>
      <c r="D55" s="35">
        <v>2529</v>
      </c>
      <c r="E55" s="100">
        <f t="shared" si="8"/>
        <v>31.612499999999997</v>
      </c>
      <c r="F55" s="101">
        <v>2719</v>
      </c>
      <c r="G55" s="102">
        <f t="shared" si="9"/>
        <v>-190</v>
      </c>
      <c r="H55" s="103">
        <f t="shared" si="10"/>
        <v>-6.987863184994484</v>
      </c>
      <c r="I55" s="38">
        <f t="shared" si="11"/>
        <v>266</v>
      </c>
      <c r="J55" s="57">
        <f>F55-'[1]5(全市)   '!F55</f>
        <v>493</v>
      </c>
      <c r="K55" s="38">
        <f t="shared" si="12"/>
        <v>-227</v>
      </c>
      <c r="L55" s="42">
        <f t="shared" si="13"/>
        <v>-46.0446247464503</v>
      </c>
      <c r="M55" s="59"/>
    </row>
    <row r="56" spans="1:13" s="2" customFormat="1" ht="24.75" customHeight="1">
      <c r="A56" s="104" t="s">
        <v>61</v>
      </c>
      <c r="B56" s="38"/>
      <c r="C56" s="34">
        <v>0</v>
      </c>
      <c r="D56" s="35">
        <v>0</v>
      </c>
      <c r="E56" s="100"/>
      <c r="F56" s="101">
        <v>0</v>
      </c>
      <c r="G56" s="102">
        <f t="shared" si="9"/>
        <v>0</v>
      </c>
      <c r="H56" s="103"/>
      <c r="I56" s="38">
        <f t="shared" si="11"/>
        <v>0</v>
      </c>
      <c r="J56" s="57">
        <f>F56-'[1]5(全市)   '!F56</f>
        <v>0</v>
      </c>
      <c r="K56" s="38">
        <f t="shared" si="12"/>
        <v>0</v>
      </c>
      <c r="L56" s="42"/>
      <c r="M56" s="59"/>
    </row>
    <row r="57" spans="1:13" s="2" customFormat="1" ht="24.75" customHeight="1">
      <c r="A57" s="105" t="s">
        <v>62</v>
      </c>
      <c r="B57" s="38">
        <v>25000</v>
      </c>
      <c r="C57" s="34">
        <v>10395</v>
      </c>
      <c r="D57" s="35">
        <v>11690</v>
      </c>
      <c r="E57" s="100">
        <f aca="true" t="shared" si="14" ref="E57:E63">D57/B57*100</f>
        <v>46.760000000000005</v>
      </c>
      <c r="F57" s="101">
        <v>10528</v>
      </c>
      <c r="G57" s="102">
        <f t="shared" si="9"/>
        <v>1162</v>
      </c>
      <c r="H57" s="103">
        <f aca="true" t="shared" si="15" ref="H57:H63">G57/F57*100</f>
        <v>11.037234042553191</v>
      </c>
      <c r="I57" s="38">
        <f t="shared" si="11"/>
        <v>1295</v>
      </c>
      <c r="J57" s="57">
        <f>F57-'[1]5(全市)   '!F57</f>
        <v>1849</v>
      </c>
      <c r="K57" s="38">
        <f t="shared" si="12"/>
        <v>-554</v>
      </c>
      <c r="L57" s="42">
        <f aca="true" t="shared" si="16" ref="L57:L65">K57/J57*100</f>
        <v>-29.962141698215248</v>
      </c>
      <c r="M57" s="59"/>
    </row>
    <row r="58" spans="1:13" s="2" customFormat="1" ht="24.75" customHeight="1">
      <c r="A58" s="108" t="s">
        <v>63</v>
      </c>
      <c r="B58" s="38">
        <v>30000</v>
      </c>
      <c r="C58" s="34">
        <v>10787</v>
      </c>
      <c r="D58" s="35">
        <v>14398</v>
      </c>
      <c r="E58" s="100">
        <f t="shared" si="14"/>
        <v>47.99333333333333</v>
      </c>
      <c r="F58" s="101">
        <v>11866</v>
      </c>
      <c r="G58" s="102">
        <f t="shared" si="9"/>
        <v>2532</v>
      </c>
      <c r="H58" s="103">
        <f t="shared" si="15"/>
        <v>21.338277431316367</v>
      </c>
      <c r="I58" s="38">
        <f t="shared" si="11"/>
        <v>3611</v>
      </c>
      <c r="J58" s="57">
        <f>F58-'[1]5(全市)   '!F58</f>
        <v>1647</v>
      </c>
      <c r="K58" s="38">
        <f t="shared" si="12"/>
        <v>1964</v>
      </c>
      <c r="L58" s="42">
        <f t="shared" si="16"/>
        <v>119.24711596842745</v>
      </c>
      <c r="M58" s="59"/>
    </row>
    <row r="59" spans="1:13" s="2" customFormat="1" ht="24.75" customHeight="1">
      <c r="A59" s="108" t="s">
        <v>64</v>
      </c>
      <c r="B59" s="38">
        <v>15000</v>
      </c>
      <c r="C59" s="34">
        <v>8164</v>
      </c>
      <c r="D59" s="35">
        <v>8497</v>
      </c>
      <c r="E59" s="100">
        <f t="shared" si="14"/>
        <v>56.64666666666667</v>
      </c>
      <c r="F59" s="101">
        <v>12387</v>
      </c>
      <c r="G59" s="102">
        <f t="shared" si="9"/>
        <v>-3890</v>
      </c>
      <c r="H59" s="103">
        <f t="shared" si="15"/>
        <v>-31.403891176233145</v>
      </c>
      <c r="I59" s="38">
        <f t="shared" si="11"/>
        <v>333</v>
      </c>
      <c r="J59" s="57">
        <f>F59-'[1]5(全市)   '!F59</f>
        <v>301</v>
      </c>
      <c r="K59" s="38">
        <f t="shared" si="12"/>
        <v>32</v>
      </c>
      <c r="L59" s="42">
        <f t="shared" si="16"/>
        <v>10.631229235880399</v>
      </c>
      <c r="M59" s="59"/>
    </row>
    <row r="60" spans="1:13" s="2" customFormat="1" ht="24.75" customHeight="1">
      <c r="A60" s="104" t="s">
        <v>65</v>
      </c>
      <c r="B60" s="38">
        <v>10000</v>
      </c>
      <c r="C60" s="34">
        <v>5701</v>
      </c>
      <c r="D60" s="35">
        <v>7404</v>
      </c>
      <c r="E60" s="100">
        <f t="shared" si="14"/>
        <v>74.03999999999999</v>
      </c>
      <c r="F60" s="101">
        <v>5439</v>
      </c>
      <c r="G60" s="102">
        <f t="shared" si="9"/>
        <v>1965</v>
      </c>
      <c r="H60" s="103">
        <f t="shared" si="15"/>
        <v>36.127964699393274</v>
      </c>
      <c r="I60" s="38">
        <f t="shared" si="11"/>
        <v>1703</v>
      </c>
      <c r="J60" s="57">
        <f>F60-'[1]5(全市)   '!F60</f>
        <v>1001</v>
      </c>
      <c r="K60" s="38">
        <f t="shared" si="12"/>
        <v>702</v>
      </c>
      <c r="L60" s="42">
        <f t="shared" si="16"/>
        <v>70.12987012987013</v>
      </c>
      <c r="M60" s="59"/>
    </row>
    <row r="61" spans="1:13" s="2" customFormat="1" ht="24.75" customHeight="1">
      <c r="A61" s="104" t="s">
        <v>66</v>
      </c>
      <c r="B61" s="38">
        <v>4538</v>
      </c>
      <c r="C61" s="34">
        <v>18713</v>
      </c>
      <c r="D61" s="35">
        <v>19656</v>
      </c>
      <c r="E61" s="100">
        <f t="shared" si="14"/>
        <v>433.14235345967387</v>
      </c>
      <c r="F61" s="101">
        <v>6199</v>
      </c>
      <c r="G61" s="102">
        <f t="shared" si="9"/>
        <v>13457</v>
      </c>
      <c r="H61" s="103">
        <f t="shared" si="15"/>
        <v>217.08340054847554</v>
      </c>
      <c r="I61" s="38">
        <f t="shared" si="11"/>
        <v>943</v>
      </c>
      <c r="J61" s="57">
        <f>F61-'[1]5(全市)   '!F61</f>
        <v>726</v>
      </c>
      <c r="K61" s="38">
        <f t="shared" si="12"/>
        <v>217</v>
      </c>
      <c r="L61" s="42">
        <f t="shared" si="16"/>
        <v>29.88980716253444</v>
      </c>
      <c r="M61" s="59"/>
    </row>
    <row r="62" spans="1:13" s="2" customFormat="1" ht="24.75" customHeight="1">
      <c r="A62" s="104" t="s">
        <v>67</v>
      </c>
      <c r="B62" s="38">
        <v>23500</v>
      </c>
      <c r="C62" s="34">
        <v>4065</v>
      </c>
      <c r="D62" s="35">
        <v>7935</v>
      </c>
      <c r="E62" s="100">
        <f t="shared" si="14"/>
        <v>33.76595744680851</v>
      </c>
      <c r="F62" s="101">
        <v>13021</v>
      </c>
      <c r="G62" s="102">
        <f t="shared" si="9"/>
        <v>-5086</v>
      </c>
      <c r="H62" s="103">
        <f t="shared" si="15"/>
        <v>-39.05998003225559</v>
      </c>
      <c r="I62" s="38">
        <f t="shared" si="11"/>
        <v>3870</v>
      </c>
      <c r="J62" s="57">
        <f>F62-'[1]5(全市)   '!F62</f>
        <v>7139</v>
      </c>
      <c r="K62" s="38">
        <f t="shared" si="12"/>
        <v>-3269</v>
      </c>
      <c r="L62" s="42">
        <f t="shared" si="16"/>
        <v>-45.79072699257599</v>
      </c>
      <c r="M62" s="59"/>
    </row>
    <row r="63" spans="1:13" s="2" customFormat="1" ht="24.75" customHeight="1">
      <c r="A63" s="104" t="s">
        <v>68</v>
      </c>
      <c r="B63" s="38">
        <v>500</v>
      </c>
      <c r="C63" s="34">
        <v>40</v>
      </c>
      <c r="D63" s="35">
        <v>41</v>
      </c>
      <c r="E63" s="100">
        <f t="shared" si="14"/>
        <v>8.200000000000001</v>
      </c>
      <c r="F63" s="101">
        <v>396</v>
      </c>
      <c r="G63" s="102">
        <f t="shared" si="9"/>
        <v>-355</v>
      </c>
      <c r="H63" s="103">
        <f t="shared" si="15"/>
        <v>-89.64646464646465</v>
      </c>
      <c r="I63" s="38">
        <f t="shared" si="11"/>
        <v>1</v>
      </c>
      <c r="J63" s="57">
        <f>F63-'[1]5(全市)   '!F63</f>
        <v>57</v>
      </c>
      <c r="K63" s="38">
        <f t="shared" si="12"/>
        <v>-56</v>
      </c>
      <c r="L63" s="42">
        <f t="shared" si="16"/>
        <v>-98.24561403508771</v>
      </c>
      <c r="M63" s="59"/>
    </row>
    <row r="64" spans="1:13" s="2" customFormat="1" ht="24.75" customHeight="1">
      <c r="A64" s="104" t="s">
        <v>69</v>
      </c>
      <c r="B64" s="38"/>
      <c r="C64" s="34">
        <v>0</v>
      </c>
      <c r="D64" s="35">
        <v>0</v>
      </c>
      <c r="E64" s="100"/>
      <c r="F64" s="101">
        <v>300</v>
      </c>
      <c r="G64" s="102">
        <f t="shared" si="9"/>
        <v>-300</v>
      </c>
      <c r="H64" s="103"/>
      <c r="I64" s="38">
        <f t="shared" si="11"/>
        <v>0</v>
      </c>
      <c r="J64" s="57">
        <f>F64-'[1]5(全市)   '!F64</f>
        <v>300</v>
      </c>
      <c r="K64" s="38">
        <f t="shared" si="12"/>
        <v>-300</v>
      </c>
      <c r="L64" s="42">
        <f t="shared" si="16"/>
        <v>-100</v>
      </c>
      <c r="M64" s="59"/>
    </row>
    <row r="65" spans="1:13" s="2" customFormat="1" ht="24.75" customHeight="1">
      <c r="A65" s="107" t="s">
        <v>70</v>
      </c>
      <c r="B65" s="38">
        <v>2700641</v>
      </c>
      <c r="C65" s="34">
        <v>1129338</v>
      </c>
      <c r="D65" s="35">
        <v>1368931</v>
      </c>
      <c r="E65" s="100">
        <f>D65/B65*100</f>
        <v>50.68911417696762</v>
      </c>
      <c r="F65" s="101">
        <v>1281037</v>
      </c>
      <c r="G65" s="102">
        <f t="shared" si="9"/>
        <v>87894</v>
      </c>
      <c r="H65" s="103">
        <f>G65/F65*100</f>
        <v>6.86116013823176</v>
      </c>
      <c r="I65" s="38">
        <f t="shared" si="11"/>
        <v>239593</v>
      </c>
      <c r="J65" s="57">
        <f>F65-'[1]5(全市)   '!F65</f>
        <v>285919</v>
      </c>
      <c r="K65" s="38">
        <f t="shared" si="12"/>
        <v>-46326</v>
      </c>
      <c r="L65" s="42">
        <f t="shared" si="16"/>
        <v>-16.202490915259215</v>
      </c>
      <c r="M65" s="59"/>
    </row>
  </sheetData>
  <sheetProtection/>
  <mergeCells count="30">
    <mergeCell ref="K2:M2"/>
    <mergeCell ref="D3:G3"/>
    <mergeCell ref="K3:L3"/>
    <mergeCell ref="K38:M38"/>
    <mergeCell ref="D39:G39"/>
    <mergeCell ref="K39:L39"/>
    <mergeCell ref="A4:A5"/>
    <mergeCell ref="A40:A41"/>
    <mergeCell ref="B4:B5"/>
    <mergeCell ref="B40:B41"/>
    <mergeCell ref="C4:C5"/>
    <mergeCell ref="C40:C41"/>
    <mergeCell ref="D4:D5"/>
    <mergeCell ref="D40:D41"/>
    <mergeCell ref="E4:E5"/>
    <mergeCell ref="E40:E41"/>
    <mergeCell ref="F4:F5"/>
    <mergeCell ref="F40:F41"/>
    <mergeCell ref="G4:G5"/>
    <mergeCell ref="G40:G41"/>
    <mergeCell ref="H4:H5"/>
    <mergeCell ref="H40:H41"/>
    <mergeCell ref="I4:I5"/>
    <mergeCell ref="I40:I41"/>
    <mergeCell ref="J4:J5"/>
    <mergeCell ref="J40:J41"/>
    <mergeCell ref="K4:K5"/>
    <mergeCell ref="K40:K41"/>
    <mergeCell ref="L4:L5"/>
    <mergeCell ref="L40:L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E6" sqref="E6"/>
    </sheetView>
  </sheetViews>
  <sheetFormatPr defaultColWidth="9.421875" defaultRowHeight="15"/>
  <cols>
    <col min="1" max="1" width="40.421875" style="3" customWidth="1"/>
    <col min="2" max="2" width="11.8515625" style="3" customWidth="1"/>
    <col min="3" max="3" width="11.57421875" style="3" customWidth="1"/>
    <col min="4" max="4" width="11.57421875" style="4" customWidth="1"/>
    <col min="5" max="5" width="11.00390625" style="5" customWidth="1"/>
    <col min="6" max="6" width="10.7109375" style="6" customWidth="1"/>
    <col min="7" max="7" width="10.57421875" style="3" customWidth="1"/>
    <col min="8" max="9" width="10.421875" style="3" customWidth="1"/>
    <col min="10" max="10" width="10.7109375" style="4" customWidth="1"/>
    <col min="11" max="11" width="9.8515625" style="3" bestFit="1" customWidth="1"/>
    <col min="12" max="12" width="11.8515625" style="5" customWidth="1"/>
    <col min="13" max="13" width="10.7109375" style="2" hidden="1" customWidth="1"/>
    <col min="14" max="32" width="9.8515625" style="2" bestFit="1" customWidth="1"/>
    <col min="33" max="16384" width="9.421875" style="2" customWidth="1"/>
  </cols>
  <sheetData>
    <row r="1" spans="1:13" s="1" customFormat="1" ht="38.25" customHeight="1">
      <c r="A1" s="7" t="s">
        <v>71</v>
      </c>
      <c r="B1" s="8"/>
      <c r="C1" s="8"/>
      <c r="D1" s="9"/>
      <c r="E1" s="10"/>
      <c r="F1" s="11"/>
      <c r="G1" s="8"/>
      <c r="H1" s="8"/>
      <c r="I1" s="8"/>
      <c r="J1" s="9"/>
      <c r="K1" s="8"/>
      <c r="L1" s="10"/>
      <c r="M1" s="47"/>
    </row>
    <row r="2" spans="1:13" s="1" customFormat="1" ht="21.7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48" t="s">
        <v>1</v>
      </c>
      <c r="M2" s="48"/>
    </row>
    <row r="3" spans="1:13" s="2" customFormat="1" ht="19.5" customHeight="1">
      <c r="A3" s="2" t="s">
        <v>2</v>
      </c>
      <c r="B3" s="3"/>
      <c r="C3" s="3"/>
      <c r="D3" s="12" t="s">
        <v>3</v>
      </c>
      <c r="E3" s="12"/>
      <c r="F3" s="12"/>
      <c r="G3" s="12"/>
      <c r="H3" s="13"/>
      <c r="I3" s="3"/>
      <c r="J3" s="4"/>
      <c r="K3" s="3"/>
      <c r="L3" s="49" t="s">
        <v>4</v>
      </c>
      <c r="M3" s="50" t="s">
        <v>3</v>
      </c>
    </row>
    <row r="4" spans="1:13" s="2" customFormat="1" ht="27" customHeight="1">
      <c r="A4" s="14" t="s">
        <v>5</v>
      </c>
      <c r="B4" s="15" t="s">
        <v>6</v>
      </c>
      <c r="C4" s="15" t="s">
        <v>7</v>
      </c>
      <c r="D4" s="15" t="s">
        <v>8</v>
      </c>
      <c r="E4" s="51" t="s">
        <v>9</v>
      </c>
      <c r="F4" s="15" t="s">
        <v>10</v>
      </c>
      <c r="G4" s="15" t="s">
        <v>11</v>
      </c>
      <c r="H4" s="51" t="s">
        <v>12</v>
      </c>
      <c r="I4" s="15" t="s">
        <v>13</v>
      </c>
      <c r="J4" s="15" t="s">
        <v>14</v>
      </c>
      <c r="K4" s="15" t="s">
        <v>15</v>
      </c>
      <c r="L4" s="51" t="s">
        <v>16</v>
      </c>
      <c r="M4" s="52" t="s">
        <v>17</v>
      </c>
    </row>
    <row r="5" spans="1:13" s="2" customFormat="1" ht="24.75" customHeight="1">
      <c r="A5" s="26"/>
      <c r="B5" s="27"/>
      <c r="C5" s="27"/>
      <c r="D5" s="27"/>
      <c r="E5" s="55"/>
      <c r="F5" s="27"/>
      <c r="G5" s="27"/>
      <c r="H5" s="55"/>
      <c r="I5" s="27"/>
      <c r="J5" s="27"/>
      <c r="K5" s="27"/>
      <c r="L5" s="55"/>
      <c r="M5" s="56"/>
    </row>
    <row r="6" spans="1:13" s="2" customFormat="1" ht="15.75" customHeight="1">
      <c r="A6" s="40" t="s">
        <v>72</v>
      </c>
      <c r="B6" s="38"/>
      <c r="C6" s="41">
        <v>179884</v>
      </c>
      <c r="D6" s="37">
        <v>239754</v>
      </c>
      <c r="E6" s="42"/>
      <c r="F6" s="37">
        <v>225573</v>
      </c>
      <c r="G6" s="38">
        <f aca="true" t="shared" si="0" ref="G6:G37">D6-F6</f>
        <v>14181</v>
      </c>
      <c r="H6" s="42">
        <f aca="true" t="shared" si="1" ref="H6:H37">G6/F6*100</f>
        <v>6.286656647737096</v>
      </c>
      <c r="I6" s="38">
        <f aca="true" t="shared" si="2" ref="I6:I37">D6-C6</f>
        <v>59870</v>
      </c>
      <c r="J6" s="57">
        <f>F6-'[1]5(县区)   '!F6</f>
        <v>54697</v>
      </c>
      <c r="K6" s="38">
        <f aca="true" t="shared" si="3" ref="K6:K37">I6-J6</f>
        <v>5173</v>
      </c>
      <c r="L6" s="42">
        <f aca="true" t="shared" si="4" ref="L6:L37">K6/J6*100</f>
        <v>9.45755708722599</v>
      </c>
      <c r="M6" s="88"/>
    </row>
    <row r="7" spans="1:13" s="2" customFormat="1" ht="15.75" customHeight="1">
      <c r="A7" s="38" t="s">
        <v>73</v>
      </c>
      <c r="B7" s="38"/>
      <c r="C7" s="41">
        <v>56162</v>
      </c>
      <c r="D7" s="37">
        <v>74599</v>
      </c>
      <c r="E7" s="42"/>
      <c r="F7" s="37">
        <v>73871</v>
      </c>
      <c r="G7" s="38">
        <f t="shared" si="0"/>
        <v>728</v>
      </c>
      <c r="H7" s="42">
        <f t="shared" si="1"/>
        <v>0.9855017530560031</v>
      </c>
      <c r="I7" s="38">
        <f t="shared" si="2"/>
        <v>18437</v>
      </c>
      <c r="J7" s="57">
        <f>F7-'[1]5(县区)   '!F7</f>
        <v>15047</v>
      </c>
      <c r="K7" s="38">
        <f t="shared" si="3"/>
        <v>3390</v>
      </c>
      <c r="L7" s="42">
        <f t="shared" si="4"/>
        <v>22.529407855386456</v>
      </c>
      <c r="M7" s="60"/>
    </row>
    <row r="8" spans="1:13" s="2" customFormat="1" ht="15.75" customHeight="1">
      <c r="A8" s="38" t="s">
        <v>74</v>
      </c>
      <c r="B8" s="38"/>
      <c r="C8" s="41">
        <v>24453</v>
      </c>
      <c r="D8" s="37">
        <v>33696</v>
      </c>
      <c r="E8" s="42"/>
      <c r="F8" s="37">
        <v>32661</v>
      </c>
      <c r="G8" s="38">
        <f t="shared" si="0"/>
        <v>1035</v>
      </c>
      <c r="H8" s="42">
        <f t="shared" si="1"/>
        <v>3.1689170570405074</v>
      </c>
      <c r="I8" s="38">
        <f t="shared" si="2"/>
        <v>9243</v>
      </c>
      <c r="J8" s="57">
        <f>F8-'[1]5(县区)   '!F8</f>
        <v>9186</v>
      </c>
      <c r="K8" s="38">
        <f t="shared" si="3"/>
        <v>57</v>
      </c>
      <c r="L8" s="42">
        <f t="shared" si="4"/>
        <v>0.6205094709340301</v>
      </c>
      <c r="M8" s="60"/>
    </row>
    <row r="9" spans="1:13" s="2" customFormat="1" ht="15.75" customHeight="1">
      <c r="A9" s="39" t="s">
        <v>75</v>
      </c>
      <c r="B9" s="38"/>
      <c r="C9" s="41">
        <v>3405</v>
      </c>
      <c r="D9" s="37">
        <v>4552</v>
      </c>
      <c r="E9" s="42"/>
      <c r="F9" s="37">
        <v>1891</v>
      </c>
      <c r="G9" s="38">
        <f t="shared" si="0"/>
        <v>2661</v>
      </c>
      <c r="H9" s="42">
        <f t="shared" si="1"/>
        <v>140.71919619249073</v>
      </c>
      <c r="I9" s="38">
        <f t="shared" si="2"/>
        <v>1147</v>
      </c>
      <c r="J9" s="57">
        <f>F9-'[1]5(县区)   '!F9</f>
        <v>337</v>
      </c>
      <c r="K9" s="38">
        <f t="shared" si="3"/>
        <v>810</v>
      </c>
      <c r="L9" s="42">
        <f t="shared" si="4"/>
        <v>240.35608308605342</v>
      </c>
      <c r="M9" s="60"/>
    </row>
    <row r="10" spans="1:13" s="2" customFormat="1" ht="15.75" customHeight="1">
      <c r="A10" s="39" t="s">
        <v>76</v>
      </c>
      <c r="B10" s="38"/>
      <c r="C10" s="41">
        <v>2214</v>
      </c>
      <c r="D10" s="37">
        <v>2293</v>
      </c>
      <c r="E10" s="42"/>
      <c r="F10" s="37">
        <v>308</v>
      </c>
      <c r="G10" s="38">
        <f t="shared" si="0"/>
        <v>1985</v>
      </c>
      <c r="H10" s="42">
        <f t="shared" si="1"/>
        <v>644.4805194805194</v>
      </c>
      <c r="I10" s="38">
        <f t="shared" si="2"/>
        <v>79</v>
      </c>
      <c r="J10" s="57">
        <f>F10-'[1]5(县区)   '!F10</f>
        <v>108</v>
      </c>
      <c r="K10" s="38">
        <f t="shared" si="3"/>
        <v>-29</v>
      </c>
      <c r="L10" s="42">
        <f t="shared" si="4"/>
        <v>-26.851851851851855</v>
      </c>
      <c r="M10" s="60"/>
    </row>
    <row r="11" spans="1:13" s="2" customFormat="1" ht="15.75" customHeight="1">
      <c r="A11" s="39" t="s">
        <v>77</v>
      </c>
      <c r="B11" s="38"/>
      <c r="C11" s="41">
        <v>44069</v>
      </c>
      <c r="D11" s="37">
        <v>62029</v>
      </c>
      <c r="E11" s="42"/>
      <c r="F11" s="37">
        <v>56840</v>
      </c>
      <c r="G11" s="38">
        <f t="shared" si="0"/>
        <v>5189</v>
      </c>
      <c r="H11" s="42">
        <f t="shared" si="1"/>
        <v>9.129134412385644</v>
      </c>
      <c r="I11" s="38">
        <f t="shared" si="2"/>
        <v>17960</v>
      </c>
      <c r="J11" s="57">
        <f>F11-'[1]5(县区)   '!F11</f>
        <v>16442</v>
      </c>
      <c r="K11" s="38">
        <f t="shared" si="3"/>
        <v>1518</v>
      </c>
      <c r="L11" s="42">
        <f t="shared" si="4"/>
        <v>9.232453472813527</v>
      </c>
      <c r="M11" s="60"/>
    </row>
    <row r="12" spans="1:13" s="2" customFormat="1" ht="15.75" customHeight="1">
      <c r="A12" s="39" t="s">
        <v>78</v>
      </c>
      <c r="B12" s="38"/>
      <c r="C12" s="41">
        <v>15958</v>
      </c>
      <c r="D12" s="37">
        <v>20469</v>
      </c>
      <c r="E12" s="42"/>
      <c r="F12" s="37">
        <v>19934</v>
      </c>
      <c r="G12" s="38">
        <f t="shared" si="0"/>
        <v>535</v>
      </c>
      <c r="H12" s="42">
        <f t="shared" si="1"/>
        <v>2.683856727199759</v>
      </c>
      <c r="I12" s="38">
        <f t="shared" si="2"/>
        <v>4511</v>
      </c>
      <c r="J12" s="57">
        <f>F12-'[1]5(县区)   '!F12</f>
        <v>3998</v>
      </c>
      <c r="K12" s="38">
        <f t="shared" si="3"/>
        <v>513</v>
      </c>
      <c r="L12" s="42">
        <f t="shared" si="4"/>
        <v>12.831415707853926</v>
      </c>
      <c r="M12" s="60"/>
    </row>
    <row r="13" spans="1:13" s="2" customFormat="1" ht="15.75" customHeight="1">
      <c r="A13" s="39" t="s">
        <v>79</v>
      </c>
      <c r="B13" s="38"/>
      <c r="C13" s="41">
        <v>33623</v>
      </c>
      <c r="D13" s="37">
        <v>42116</v>
      </c>
      <c r="E13" s="42"/>
      <c r="F13" s="37">
        <v>40068</v>
      </c>
      <c r="G13" s="38">
        <f t="shared" si="0"/>
        <v>2048</v>
      </c>
      <c r="H13" s="42">
        <f t="shared" si="1"/>
        <v>5.11131077168813</v>
      </c>
      <c r="I13" s="38">
        <f t="shared" si="2"/>
        <v>8493</v>
      </c>
      <c r="J13" s="57">
        <f>F13-'[1]5(县区)   '!F13</f>
        <v>9579</v>
      </c>
      <c r="K13" s="38">
        <f t="shared" si="3"/>
        <v>-1086</v>
      </c>
      <c r="L13" s="42">
        <f t="shared" si="4"/>
        <v>-11.337300344503602</v>
      </c>
      <c r="M13" s="60"/>
    </row>
    <row r="14" spans="1:13" s="2" customFormat="1" ht="15.75" customHeight="1">
      <c r="A14" s="109" t="s">
        <v>80</v>
      </c>
      <c r="B14" s="38"/>
      <c r="C14" s="41">
        <v>103515</v>
      </c>
      <c r="D14" s="37">
        <v>135108</v>
      </c>
      <c r="E14" s="42"/>
      <c r="F14" s="37">
        <v>138467</v>
      </c>
      <c r="G14" s="38">
        <f t="shared" si="0"/>
        <v>-3359</v>
      </c>
      <c r="H14" s="42">
        <f t="shared" si="1"/>
        <v>-2.4258487581878714</v>
      </c>
      <c r="I14" s="38">
        <f t="shared" si="2"/>
        <v>31593</v>
      </c>
      <c r="J14" s="57">
        <f>F14-'[1]5(县区)   '!F14</f>
        <v>26997</v>
      </c>
      <c r="K14" s="38">
        <f t="shared" si="3"/>
        <v>4596</v>
      </c>
      <c r="L14" s="42">
        <f t="shared" si="4"/>
        <v>17.024113790421158</v>
      </c>
      <c r="M14" s="60"/>
    </row>
    <row r="15" spans="1:13" s="2" customFormat="1" ht="15.75" customHeight="1">
      <c r="A15" s="38" t="s">
        <v>73</v>
      </c>
      <c r="B15" s="38"/>
      <c r="C15" s="41">
        <v>30528</v>
      </c>
      <c r="D15" s="37">
        <v>41086</v>
      </c>
      <c r="E15" s="42"/>
      <c r="F15" s="37">
        <v>41538</v>
      </c>
      <c r="G15" s="38">
        <f t="shared" si="0"/>
        <v>-452</v>
      </c>
      <c r="H15" s="42">
        <f t="shared" si="1"/>
        <v>-1.0881602388174685</v>
      </c>
      <c r="I15" s="38">
        <f t="shared" si="2"/>
        <v>10558</v>
      </c>
      <c r="J15" s="57">
        <f>F15-'[1]5(县区)   '!F15</f>
        <v>8039</v>
      </c>
      <c r="K15" s="38">
        <f t="shared" si="3"/>
        <v>2519</v>
      </c>
      <c r="L15" s="42">
        <f t="shared" si="4"/>
        <v>31.334743127254633</v>
      </c>
      <c r="M15" s="60"/>
    </row>
    <row r="16" spans="1:13" s="2" customFormat="1" ht="15.75" customHeight="1">
      <c r="A16" s="38" t="s">
        <v>74</v>
      </c>
      <c r="B16" s="38"/>
      <c r="C16" s="41">
        <v>16482</v>
      </c>
      <c r="D16" s="37">
        <v>22847</v>
      </c>
      <c r="E16" s="42"/>
      <c r="F16" s="37">
        <v>23394</v>
      </c>
      <c r="G16" s="38">
        <f t="shared" si="0"/>
        <v>-547</v>
      </c>
      <c r="H16" s="42">
        <f t="shared" si="1"/>
        <v>-2.338206377703685</v>
      </c>
      <c r="I16" s="38">
        <f t="shared" si="2"/>
        <v>6365</v>
      </c>
      <c r="J16" s="57">
        <f>F16-'[1]5(县区)   '!F16</f>
        <v>4795</v>
      </c>
      <c r="K16" s="38">
        <f t="shared" si="3"/>
        <v>1570</v>
      </c>
      <c r="L16" s="42">
        <f t="shared" si="4"/>
        <v>32.74244004171011</v>
      </c>
      <c r="M16" s="60"/>
    </row>
    <row r="17" spans="1:13" s="2" customFormat="1" ht="15.75" customHeight="1">
      <c r="A17" s="39" t="s">
        <v>75</v>
      </c>
      <c r="B17" s="38"/>
      <c r="C17" s="41">
        <v>1091</v>
      </c>
      <c r="D17" s="37">
        <v>1363</v>
      </c>
      <c r="E17" s="42"/>
      <c r="F17" s="37">
        <v>1381</v>
      </c>
      <c r="G17" s="38">
        <f t="shared" si="0"/>
        <v>-18</v>
      </c>
      <c r="H17" s="42">
        <f t="shared" si="1"/>
        <v>-1.3034033309196236</v>
      </c>
      <c r="I17" s="38">
        <f t="shared" si="2"/>
        <v>272</v>
      </c>
      <c r="J17" s="57">
        <f>F17-'[1]5(县区)   '!F17</f>
        <v>252</v>
      </c>
      <c r="K17" s="38">
        <f t="shared" si="3"/>
        <v>20</v>
      </c>
      <c r="L17" s="42">
        <f t="shared" si="4"/>
        <v>7.936507936507936</v>
      </c>
      <c r="M17" s="60"/>
    </row>
    <row r="18" spans="1:13" s="2" customFormat="1" ht="15.75" customHeight="1">
      <c r="A18" s="39" t="s">
        <v>76</v>
      </c>
      <c r="B18" s="38"/>
      <c r="C18" s="41">
        <v>44</v>
      </c>
      <c r="D18" s="37">
        <v>121</v>
      </c>
      <c r="E18" s="42"/>
      <c r="F18" s="37">
        <v>61</v>
      </c>
      <c r="G18" s="38">
        <f t="shared" si="0"/>
        <v>60</v>
      </c>
      <c r="H18" s="42">
        <f t="shared" si="1"/>
        <v>98.36065573770492</v>
      </c>
      <c r="I18" s="38">
        <f t="shared" si="2"/>
        <v>77</v>
      </c>
      <c r="J18" s="57">
        <f>F18-'[1]5(县区)   '!F18</f>
        <v>8</v>
      </c>
      <c r="K18" s="38">
        <f t="shared" si="3"/>
        <v>69</v>
      </c>
      <c r="L18" s="42">
        <f t="shared" si="4"/>
        <v>862.5</v>
      </c>
      <c r="M18" s="60"/>
    </row>
    <row r="19" spans="1:13" s="2" customFormat="1" ht="15.75" customHeight="1">
      <c r="A19" s="39" t="s">
        <v>77</v>
      </c>
      <c r="B19" s="38"/>
      <c r="C19" s="41">
        <v>26549</v>
      </c>
      <c r="D19" s="37">
        <v>34983</v>
      </c>
      <c r="E19" s="42"/>
      <c r="F19" s="37">
        <v>36759</v>
      </c>
      <c r="G19" s="38">
        <f t="shared" si="0"/>
        <v>-1776</v>
      </c>
      <c r="H19" s="42">
        <f t="shared" si="1"/>
        <v>-4.831469844119807</v>
      </c>
      <c r="I19" s="38">
        <f t="shared" si="2"/>
        <v>8434</v>
      </c>
      <c r="J19" s="57">
        <f>F19-'[1]5(县区)   '!F19</f>
        <v>5961</v>
      </c>
      <c r="K19" s="38">
        <f t="shared" si="3"/>
        <v>2473</v>
      </c>
      <c r="L19" s="42">
        <f t="shared" si="4"/>
        <v>41.48632779734944</v>
      </c>
      <c r="M19" s="60"/>
    </row>
    <row r="20" spans="1:13" s="2" customFormat="1" ht="15.75" customHeight="1">
      <c r="A20" s="39" t="s">
        <v>78</v>
      </c>
      <c r="B20" s="38"/>
      <c r="C20" s="41">
        <v>8272</v>
      </c>
      <c r="D20" s="37">
        <v>10666</v>
      </c>
      <c r="E20" s="42"/>
      <c r="F20" s="37">
        <v>11396</v>
      </c>
      <c r="G20" s="38">
        <f t="shared" si="0"/>
        <v>-730</v>
      </c>
      <c r="H20" s="42">
        <f t="shared" si="1"/>
        <v>-6.4057564057564065</v>
      </c>
      <c r="I20" s="38">
        <f t="shared" si="2"/>
        <v>2394</v>
      </c>
      <c r="J20" s="57">
        <f>F20-'[1]5(县区)   '!F20</f>
        <v>2615</v>
      </c>
      <c r="K20" s="38">
        <f t="shared" si="3"/>
        <v>-221</v>
      </c>
      <c r="L20" s="42">
        <f t="shared" si="4"/>
        <v>-8.451242829827915</v>
      </c>
      <c r="M20" s="60"/>
    </row>
    <row r="21" spans="1:13" s="2" customFormat="1" ht="15.75" customHeight="1">
      <c r="A21" s="39" t="s">
        <v>79</v>
      </c>
      <c r="B21" s="38"/>
      <c r="C21" s="41">
        <v>20549</v>
      </c>
      <c r="D21" s="37">
        <v>24042</v>
      </c>
      <c r="E21" s="42"/>
      <c r="F21" s="37">
        <v>23938</v>
      </c>
      <c r="G21" s="38">
        <f t="shared" si="0"/>
        <v>104</v>
      </c>
      <c r="H21" s="42">
        <f t="shared" si="1"/>
        <v>0.43445567716601224</v>
      </c>
      <c r="I21" s="38">
        <f t="shared" si="2"/>
        <v>3493</v>
      </c>
      <c r="J21" s="57">
        <f>F21-'[1]5(县区)   '!F21</f>
        <v>5327</v>
      </c>
      <c r="K21" s="38">
        <f t="shared" si="3"/>
        <v>-1834</v>
      </c>
      <c r="L21" s="42">
        <f t="shared" si="4"/>
        <v>-34.42838370565046</v>
      </c>
      <c r="M21" s="60"/>
    </row>
    <row r="22" spans="1:13" s="2" customFormat="1" ht="15.75" customHeight="1">
      <c r="A22" s="109" t="s">
        <v>81</v>
      </c>
      <c r="B22" s="38"/>
      <c r="C22" s="41">
        <v>76369</v>
      </c>
      <c r="D22" s="37">
        <v>104646</v>
      </c>
      <c r="E22" s="42"/>
      <c r="F22" s="37">
        <v>87106</v>
      </c>
      <c r="G22" s="38">
        <f t="shared" si="0"/>
        <v>17540</v>
      </c>
      <c r="H22" s="42">
        <f t="shared" si="1"/>
        <v>20.13638555323399</v>
      </c>
      <c r="I22" s="38">
        <f t="shared" si="2"/>
        <v>28277</v>
      </c>
      <c r="J22" s="57">
        <f>F22-'[1]5(县区)   '!F22</f>
        <v>27700</v>
      </c>
      <c r="K22" s="38">
        <f t="shared" si="3"/>
        <v>577</v>
      </c>
      <c r="L22" s="42">
        <f t="shared" si="4"/>
        <v>2.083032490974729</v>
      </c>
      <c r="M22" s="60"/>
    </row>
    <row r="23" spans="1:13" s="2" customFormat="1" ht="15.75" customHeight="1">
      <c r="A23" s="38" t="s">
        <v>73</v>
      </c>
      <c r="B23" s="38"/>
      <c r="C23" s="41">
        <v>25634</v>
      </c>
      <c r="D23" s="37">
        <v>33513</v>
      </c>
      <c r="E23" s="42"/>
      <c r="F23" s="37">
        <v>32333</v>
      </c>
      <c r="G23" s="38">
        <f t="shared" si="0"/>
        <v>1180</v>
      </c>
      <c r="H23" s="42">
        <f t="shared" si="1"/>
        <v>3.6495221600222685</v>
      </c>
      <c r="I23" s="38">
        <f t="shared" si="2"/>
        <v>7879</v>
      </c>
      <c r="J23" s="57">
        <f>F23-'[1]5(县区)   '!F23</f>
        <v>7008</v>
      </c>
      <c r="K23" s="38">
        <f t="shared" si="3"/>
        <v>871</v>
      </c>
      <c r="L23" s="42">
        <f t="shared" si="4"/>
        <v>12.42865296803653</v>
      </c>
      <c r="M23" s="60"/>
    </row>
    <row r="24" spans="1:13" s="2" customFormat="1" ht="15.75" customHeight="1">
      <c r="A24" s="38" t="s">
        <v>74</v>
      </c>
      <c r="B24" s="38"/>
      <c r="C24" s="41">
        <v>7971</v>
      </c>
      <c r="D24" s="37">
        <v>10849</v>
      </c>
      <c r="E24" s="42"/>
      <c r="F24" s="37">
        <v>9267</v>
      </c>
      <c r="G24" s="38">
        <f t="shared" si="0"/>
        <v>1582</v>
      </c>
      <c r="H24" s="42">
        <f t="shared" si="1"/>
        <v>17.071328369483112</v>
      </c>
      <c r="I24" s="38">
        <f t="shared" si="2"/>
        <v>2878</v>
      </c>
      <c r="J24" s="57">
        <f>F24-'[1]5(县区)   '!F24</f>
        <v>4391</v>
      </c>
      <c r="K24" s="38">
        <f t="shared" si="3"/>
        <v>-1513</v>
      </c>
      <c r="L24" s="42">
        <f t="shared" si="4"/>
        <v>-34.45684354361193</v>
      </c>
      <c r="M24" s="60"/>
    </row>
    <row r="25" spans="1:13" s="2" customFormat="1" ht="15.75" customHeight="1">
      <c r="A25" s="39" t="s">
        <v>75</v>
      </c>
      <c r="B25" s="38"/>
      <c r="C25" s="41">
        <v>2314</v>
      </c>
      <c r="D25" s="37">
        <v>3189</v>
      </c>
      <c r="E25" s="42"/>
      <c r="F25" s="37">
        <v>510</v>
      </c>
      <c r="G25" s="38">
        <f t="shared" si="0"/>
        <v>2679</v>
      </c>
      <c r="H25" s="42">
        <f t="shared" si="1"/>
        <v>525.2941176470588</v>
      </c>
      <c r="I25" s="38">
        <f t="shared" si="2"/>
        <v>875</v>
      </c>
      <c r="J25" s="57">
        <f>F25-'[1]5(县区)   '!F25</f>
        <v>85</v>
      </c>
      <c r="K25" s="38">
        <f t="shared" si="3"/>
        <v>790</v>
      </c>
      <c r="L25" s="42">
        <f t="shared" si="4"/>
        <v>929.4117647058824</v>
      </c>
      <c r="M25" s="60"/>
    </row>
    <row r="26" spans="1:13" s="2" customFormat="1" ht="15.75" customHeight="1">
      <c r="A26" s="39" t="s">
        <v>76</v>
      </c>
      <c r="B26" s="38"/>
      <c r="C26" s="41">
        <v>2170</v>
      </c>
      <c r="D26" s="37">
        <v>2172</v>
      </c>
      <c r="E26" s="42"/>
      <c r="F26" s="37">
        <v>247</v>
      </c>
      <c r="G26" s="38">
        <f t="shared" si="0"/>
        <v>1925</v>
      </c>
      <c r="H26" s="42">
        <f t="shared" si="1"/>
        <v>779.3522267206478</v>
      </c>
      <c r="I26" s="38">
        <f t="shared" si="2"/>
        <v>2</v>
      </c>
      <c r="J26" s="57">
        <f>F26-'[1]5(县区)   '!F26</f>
        <v>100</v>
      </c>
      <c r="K26" s="38">
        <f t="shared" si="3"/>
        <v>-98</v>
      </c>
      <c r="L26" s="42">
        <f t="shared" si="4"/>
        <v>-98</v>
      </c>
      <c r="M26" s="60"/>
    </row>
    <row r="27" spans="1:13" s="2" customFormat="1" ht="15.75" customHeight="1">
      <c r="A27" s="39" t="s">
        <v>77</v>
      </c>
      <c r="B27" s="38"/>
      <c r="C27" s="41">
        <v>17520</v>
      </c>
      <c r="D27" s="37">
        <v>27046</v>
      </c>
      <c r="E27" s="42"/>
      <c r="F27" s="37">
        <v>20081</v>
      </c>
      <c r="G27" s="38">
        <f t="shared" si="0"/>
        <v>6965</v>
      </c>
      <c r="H27" s="42">
        <f t="shared" si="1"/>
        <v>34.684527662964996</v>
      </c>
      <c r="I27" s="38">
        <f t="shared" si="2"/>
        <v>9526</v>
      </c>
      <c r="J27" s="57">
        <f>F27-'[1]5(县区)   '!F27</f>
        <v>10481</v>
      </c>
      <c r="K27" s="38">
        <f t="shared" si="3"/>
        <v>-955</v>
      </c>
      <c r="L27" s="42">
        <f t="shared" si="4"/>
        <v>-9.111725980345387</v>
      </c>
      <c r="M27" s="60"/>
    </row>
    <row r="28" spans="1:13" s="2" customFormat="1" ht="15.75" customHeight="1">
      <c r="A28" s="39" t="s">
        <v>78</v>
      </c>
      <c r="B28" s="38"/>
      <c r="C28" s="41">
        <v>7686</v>
      </c>
      <c r="D28" s="37">
        <v>9803</v>
      </c>
      <c r="E28" s="42"/>
      <c r="F28" s="37">
        <v>8538</v>
      </c>
      <c r="G28" s="38">
        <f t="shared" si="0"/>
        <v>1265</v>
      </c>
      <c r="H28" s="42">
        <f t="shared" si="1"/>
        <v>14.81611618646053</v>
      </c>
      <c r="I28" s="38">
        <f t="shared" si="2"/>
        <v>2117</v>
      </c>
      <c r="J28" s="57">
        <f>F28-'[1]5(县区)   '!F28</f>
        <v>1383</v>
      </c>
      <c r="K28" s="38">
        <f t="shared" si="3"/>
        <v>734</v>
      </c>
      <c r="L28" s="42">
        <f t="shared" si="4"/>
        <v>53.07302964569776</v>
      </c>
      <c r="M28" s="60"/>
    </row>
    <row r="29" spans="1:13" s="2" customFormat="1" ht="15.75" customHeight="1">
      <c r="A29" s="39" t="s">
        <v>79</v>
      </c>
      <c r="B29" s="38"/>
      <c r="C29" s="41">
        <v>13074</v>
      </c>
      <c r="D29" s="37">
        <v>18074</v>
      </c>
      <c r="E29" s="42"/>
      <c r="F29" s="37">
        <v>16130</v>
      </c>
      <c r="G29" s="38">
        <f t="shared" si="0"/>
        <v>1944</v>
      </c>
      <c r="H29" s="42">
        <f t="shared" si="1"/>
        <v>12.052076875387478</v>
      </c>
      <c r="I29" s="38">
        <f t="shared" si="2"/>
        <v>5000</v>
      </c>
      <c r="J29" s="57">
        <f>F29-'[1]5(县区)   '!F29</f>
        <v>4252</v>
      </c>
      <c r="K29" s="38">
        <f t="shared" si="3"/>
        <v>748</v>
      </c>
      <c r="L29" s="42">
        <f t="shared" si="4"/>
        <v>17.591721542803388</v>
      </c>
      <c r="M29" s="60"/>
    </row>
    <row r="30" spans="1:13" s="2" customFormat="1" ht="15.75" customHeight="1">
      <c r="A30" s="40" t="s">
        <v>82</v>
      </c>
      <c r="B30" s="38"/>
      <c r="C30" s="41">
        <v>1129338</v>
      </c>
      <c r="D30" s="37">
        <v>1368931</v>
      </c>
      <c r="E30" s="42"/>
      <c r="F30" s="37">
        <v>1281037</v>
      </c>
      <c r="G30" s="38">
        <f t="shared" si="0"/>
        <v>87894</v>
      </c>
      <c r="H30" s="42">
        <f t="shared" si="1"/>
        <v>6.86116013823176</v>
      </c>
      <c r="I30" s="38">
        <f t="shared" si="2"/>
        <v>239593</v>
      </c>
      <c r="J30" s="57">
        <f>F30-'[1]5(县区)   '!F30</f>
        <v>285919</v>
      </c>
      <c r="K30" s="38">
        <f t="shared" si="3"/>
        <v>-46326</v>
      </c>
      <c r="L30" s="42">
        <f t="shared" si="4"/>
        <v>-16.202490915259215</v>
      </c>
      <c r="M30" s="60"/>
    </row>
    <row r="31" spans="1:13" s="2" customFormat="1" ht="15.75" customHeight="1">
      <c r="A31" s="38" t="s">
        <v>73</v>
      </c>
      <c r="B31" s="38"/>
      <c r="C31" s="41">
        <v>202601</v>
      </c>
      <c r="D31" s="37">
        <v>229328</v>
      </c>
      <c r="E31" s="42"/>
      <c r="F31" s="37">
        <v>187420</v>
      </c>
      <c r="G31" s="38">
        <f t="shared" si="0"/>
        <v>41908</v>
      </c>
      <c r="H31" s="42">
        <f t="shared" si="1"/>
        <v>22.360473802155585</v>
      </c>
      <c r="I31" s="38">
        <f t="shared" si="2"/>
        <v>26727</v>
      </c>
      <c r="J31" s="57">
        <f>F31-'[1]5(县区)   '!F31</f>
        <v>46922</v>
      </c>
      <c r="K31" s="38">
        <f t="shared" si="3"/>
        <v>-20195</v>
      </c>
      <c r="L31" s="42">
        <f t="shared" si="4"/>
        <v>-43.039512382251395</v>
      </c>
      <c r="M31" s="60"/>
    </row>
    <row r="32" spans="1:13" s="2" customFormat="1" ht="15.75" customHeight="1">
      <c r="A32" s="38" t="s">
        <v>74</v>
      </c>
      <c r="B32" s="38"/>
      <c r="C32" s="41">
        <v>114451</v>
      </c>
      <c r="D32" s="37">
        <v>138770</v>
      </c>
      <c r="E32" s="42"/>
      <c r="F32" s="37">
        <v>132585</v>
      </c>
      <c r="G32" s="38">
        <f t="shared" si="0"/>
        <v>6185</v>
      </c>
      <c r="H32" s="42">
        <f t="shared" si="1"/>
        <v>4.664931930459705</v>
      </c>
      <c r="I32" s="38">
        <f t="shared" si="2"/>
        <v>24319</v>
      </c>
      <c r="J32" s="57">
        <f>F32-'[1]5(县区)   '!F32</f>
        <v>37268</v>
      </c>
      <c r="K32" s="38">
        <f t="shared" si="3"/>
        <v>-12949</v>
      </c>
      <c r="L32" s="42">
        <f t="shared" si="4"/>
        <v>-34.745626274551896</v>
      </c>
      <c r="M32" s="60"/>
    </row>
    <row r="33" spans="1:13" s="2" customFormat="1" ht="15.75" customHeight="1">
      <c r="A33" s="39" t="s">
        <v>75</v>
      </c>
      <c r="B33" s="38"/>
      <c r="C33" s="41">
        <v>29101</v>
      </c>
      <c r="D33" s="37">
        <v>37988</v>
      </c>
      <c r="E33" s="42"/>
      <c r="F33" s="37">
        <v>28123</v>
      </c>
      <c r="G33" s="38">
        <f t="shared" si="0"/>
        <v>9865</v>
      </c>
      <c r="H33" s="42">
        <f t="shared" si="1"/>
        <v>35.07804999466629</v>
      </c>
      <c r="I33" s="38">
        <f t="shared" si="2"/>
        <v>8887</v>
      </c>
      <c r="J33" s="57">
        <f>F33-'[1]5(县区)   '!F33</f>
        <v>3702</v>
      </c>
      <c r="K33" s="38">
        <f t="shared" si="3"/>
        <v>5185</v>
      </c>
      <c r="L33" s="42">
        <f t="shared" si="4"/>
        <v>140.05942733657483</v>
      </c>
      <c r="M33" s="60"/>
    </row>
    <row r="34" spans="1:13" s="2" customFormat="1" ht="15.75" customHeight="1">
      <c r="A34" s="39" t="s">
        <v>76</v>
      </c>
      <c r="B34" s="38"/>
      <c r="C34" s="41">
        <v>11250</v>
      </c>
      <c r="D34" s="37">
        <v>12598</v>
      </c>
      <c r="E34" s="42"/>
      <c r="F34" s="37">
        <v>8801</v>
      </c>
      <c r="G34" s="38">
        <f t="shared" si="0"/>
        <v>3797</v>
      </c>
      <c r="H34" s="42">
        <f t="shared" si="1"/>
        <v>43.14282467901375</v>
      </c>
      <c r="I34" s="38">
        <f t="shared" si="2"/>
        <v>1348</v>
      </c>
      <c r="J34" s="57">
        <f>F34-'[1]5(县区)   '!F34</f>
        <v>1025</v>
      </c>
      <c r="K34" s="38">
        <f t="shared" si="3"/>
        <v>323</v>
      </c>
      <c r="L34" s="42">
        <f t="shared" si="4"/>
        <v>31.51219512195122</v>
      </c>
      <c r="M34" s="60"/>
    </row>
    <row r="35" spans="1:13" s="2" customFormat="1" ht="15.75" customHeight="1">
      <c r="A35" s="39" t="s">
        <v>77</v>
      </c>
      <c r="B35" s="38"/>
      <c r="C35" s="41">
        <v>261168</v>
      </c>
      <c r="D35" s="37">
        <v>295763</v>
      </c>
      <c r="E35" s="42"/>
      <c r="F35" s="37">
        <v>322249</v>
      </c>
      <c r="G35" s="38">
        <f t="shared" si="0"/>
        <v>-26486</v>
      </c>
      <c r="H35" s="42">
        <f t="shared" si="1"/>
        <v>-8.219110067059944</v>
      </c>
      <c r="I35" s="38">
        <f t="shared" si="2"/>
        <v>34595</v>
      </c>
      <c r="J35" s="57">
        <f>F35-'[1]5(县区)   '!F35</f>
        <v>65532</v>
      </c>
      <c r="K35" s="38">
        <f t="shared" si="3"/>
        <v>-30937</v>
      </c>
      <c r="L35" s="42">
        <f t="shared" si="4"/>
        <v>-47.20899713117256</v>
      </c>
      <c r="M35" s="60"/>
    </row>
    <row r="36" spans="1:13" s="2" customFormat="1" ht="15.75" customHeight="1">
      <c r="A36" s="39" t="s">
        <v>78</v>
      </c>
      <c r="B36" s="38"/>
      <c r="C36" s="41">
        <v>145539</v>
      </c>
      <c r="D36" s="37">
        <v>178091</v>
      </c>
      <c r="E36" s="42"/>
      <c r="F36" s="37">
        <v>165643</v>
      </c>
      <c r="G36" s="38">
        <f t="shared" si="0"/>
        <v>12448</v>
      </c>
      <c r="H36" s="42">
        <f t="shared" si="1"/>
        <v>7.514956865065231</v>
      </c>
      <c r="I36" s="38">
        <f t="shared" si="2"/>
        <v>32552</v>
      </c>
      <c r="J36" s="57">
        <f>F36-'[1]5(县区)   '!F36</f>
        <v>35440</v>
      </c>
      <c r="K36" s="38">
        <f t="shared" si="3"/>
        <v>-2888</v>
      </c>
      <c r="L36" s="42">
        <f t="shared" si="4"/>
        <v>-8.148984198645598</v>
      </c>
      <c r="M36" s="60"/>
    </row>
    <row r="37" spans="1:13" s="2" customFormat="1" ht="15.75" customHeight="1">
      <c r="A37" s="39" t="s">
        <v>79</v>
      </c>
      <c r="B37" s="38"/>
      <c r="C37" s="41">
        <v>365228</v>
      </c>
      <c r="D37" s="37">
        <v>476393</v>
      </c>
      <c r="E37" s="42"/>
      <c r="F37" s="37">
        <v>436216</v>
      </c>
      <c r="G37" s="38">
        <f t="shared" si="0"/>
        <v>40177</v>
      </c>
      <c r="H37" s="42">
        <f t="shared" si="1"/>
        <v>9.210345333504502</v>
      </c>
      <c r="I37" s="38">
        <f t="shared" si="2"/>
        <v>111165</v>
      </c>
      <c r="J37" s="57">
        <f>F37-'[1]5(县区)   '!F37</f>
        <v>96030</v>
      </c>
      <c r="K37" s="38">
        <f t="shared" si="3"/>
        <v>15135</v>
      </c>
      <c r="L37" s="42">
        <f t="shared" si="4"/>
        <v>15.760699781318339</v>
      </c>
      <c r="M37" s="60"/>
    </row>
    <row r="38" spans="1:12" s="2" customFormat="1" ht="18" customHeight="1">
      <c r="A38" s="43" t="s">
        <v>83</v>
      </c>
      <c r="B38" s="3"/>
      <c r="C38" s="3"/>
      <c r="D38" s="4"/>
      <c r="E38" s="5"/>
      <c r="F38" s="6"/>
      <c r="G38" s="3"/>
      <c r="H38" s="44"/>
      <c r="I38" s="3"/>
      <c r="J38" s="4"/>
      <c r="K38" s="3"/>
      <c r="L38" s="5"/>
    </row>
    <row r="39" spans="1:13" s="2" customFormat="1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2" s="2" customFormat="1" ht="15">
      <c r="A40" s="46" t="s">
        <v>84</v>
      </c>
      <c r="B40" s="3"/>
      <c r="C40" s="3"/>
      <c r="D40" s="4"/>
      <c r="E40" s="5"/>
      <c r="F40" s="6"/>
      <c r="G40" s="3"/>
      <c r="H40" s="3"/>
      <c r="I40" s="3"/>
      <c r="J40" s="4"/>
      <c r="K40" s="3"/>
      <c r="L40" s="5"/>
    </row>
  </sheetData>
  <sheetProtection/>
  <mergeCells count="16">
    <mergeCell ref="L2:M2"/>
    <mergeCell ref="D3:G3"/>
    <mergeCell ref="A39:M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D4" sqref="D4:D5"/>
    </sheetView>
  </sheetViews>
  <sheetFormatPr defaultColWidth="9.421875" defaultRowHeight="15"/>
  <cols>
    <col min="1" max="1" width="52.8515625" style="3" customWidth="1"/>
    <col min="2" max="2" width="11.8515625" style="3" customWidth="1"/>
    <col min="3" max="3" width="12.28125" style="3" customWidth="1"/>
    <col min="4" max="4" width="12.421875" style="4" customWidth="1"/>
    <col min="5" max="5" width="11.28125" style="5" customWidth="1"/>
    <col min="6" max="6" width="11.140625" style="4" customWidth="1"/>
    <col min="7" max="7" width="11.140625" style="3" customWidth="1"/>
    <col min="8" max="8" width="11.421875" style="5" customWidth="1"/>
    <col min="9" max="9" width="10.421875" style="3" customWidth="1"/>
    <col min="10" max="10" width="9.8515625" style="4" bestFit="1" customWidth="1"/>
    <col min="11" max="11" width="9.8515625" style="3" bestFit="1" customWidth="1"/>
    <col min="12" max="12" width="10.7109375" style="5" customWidth="1"/>
    <col min="13" max="13" width="6.28125" style="2" hidden="1" customWidth="1"/>
    <col min="14" max="14" width="10.00390625" style="2" customWidth="1"/>
    <col min="15" max="32" width="9.8515625" style="2" bestFit="1" customWidth="1"/>
    <col min="33" max="16384" width="9.421875" style="2" customWidth="1"/>
  </cols>
  <sheetData>
    <row r="1" spans="1:13" s="1" customFormat="1" ht="58.5" customHeight="1">
      <c r="A1" s="7" t="s">
        <v>85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47"/>
    </row>
    <row r="2" spans="1:13" s="1" customFormat="1" ht="25.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48" t="s">
        <v>1</v>
      </c>
      <c r="L2" s="48"/>
      <c r="M2" s="48"/>
    </row>
    <row r="3" spans="1:13" s="2" customFormat="1" ht="19.5" customHeight="1">
      <c r="A3" s="2" t="s">
        <v>2</v>
      </c>
      <c r="B3" s="3"/>
      <c r="C3" s="3"/>
      <c r="D3" s="12" t="s">
        <v>3</v>
      </c>
      <c r="E3" s="12"/>
      <c r="F3" s="12"/>
      <c r="G3" s="12"/>
      <c r="H3" s="5"/>
      <c r="I3" s="3"/>
      <c r="J3" s="4"/>
      <c r="K3" s="81" t="s">
        <v>4</v>
      </c>
      <c r="L3" s="81"/>
      <c r="M3" s="50" t="s">
        <v>3</v>
      </c>
    </row>
    <row r="4" spans="1:13" s="2" customFormat="1" ht="42" customHeight="1">
      <c r="A4" s="61" t="s">
        <v>5</v>
      </c>
      <c r="B4" s="62" t="s">
        <v>6</v>
      </c>
      <c r="C4" s="62" t="s">
        <v>7</v>
      </c>
      <c r="D4" s="63" t="s">
        <v>8</v>
      </c>
      <c r="E4" s="64" t="s">
        <v>9</v>
      </c>
      <c r="F4" s="65" t="s">
        <v>10</v>
      </c>
      <c r="G4" s="15" t="s">
        <v>11</v>
      </c>
      <c r="H4" s="51" t="s">
        <v>12</v>
      </c>
      <c r="I4" s="15" t="s">
        <v>13</v>
      </c>
      <c r="J4" s="16" t="s">
        <v>14</v>
      </c>
      <c r="K4" s="15" t="s">
        <v>15</v>
      </c>
      <c r="L4" s="51" t="s">
        <v>16</v>
      </c>
      <c r="M4" s="82" t="s">
        <v>17</v>
      </c>
    </row>
    <row r="5" spans="1:13" s="2" customFormat="1" ht="24.75" customHeight="1">
      <c r="A5" s="66"/>
      <c r="B5" s="62"/>
      <c r="C5" s="62"/>
      <c r="D5" s="63"/>
      <c r="E5" s="64"/>
      <c r="F5" s="67"/>
      <c r="G5" s="27"/>
      <c r="H5" s="55"/>
      <c r="I5" s="27"/>
      <c r="J5" s="28"/>
      <c r="K5" s="27"/>
      <c r="L5" s="55"/>
      <c r="M5" s="58"/>
    </row>
    <row r="6" spans="1:13" s="2" customFormat="1" ht="34.5" customHeight="1">
      <c r="A6" s="68" t="s">
        <v>86</v>
      </c>
      <c r="B6" s="38">
        <v>120</v>
      </c>
      <c r="C6" s="38">
        <v>44</v>
      </c>
      <c r="D6" s="69">
        <v>44</v>
      </c>
      <c r="E6" s="42">
        <f aca="true" t="shared" si="0" ref="E6:E15">D6/B6*100</f>
        <v>36.666666666666664</v>
      </c>
      <c r="F6" s="69">
        <v>78</v>
      </c>
      <c r="G6" s="38">
        <f aca="true" t="shared" si="1" ref="G6:G18">D6-F6</f>
        <v>-34</v>
      </c>
      <c r="H6" s="36">
        <f aca="true" t="shared" si="2" ref="H6:H15">G6/F6*100</f>
        <v>-43.58974358974359</v>
      </c>
      <c r="I6" s="83">
        <f aca="true" t="shared" si="3" ref="I6:I18">D6-C6</f>
        <v>0</v>
      </c>
      <c r="J6" s="84">
        <f>F6-'[2]5月(全市)   '!F6</f>
        <v>12</v>
      </c>
      <c r="K6" s="38">
        <f aca="true" t="shared" si="4" ref="K6:K18">I6-J6</f>
        <v>-12</v>
      </c>
      <c r="L6" s="42">
        <f aca="true" t="shared" si="5" ref="L6:L15">K6/J6*100</f>
        <v>-100</v>
      </c>
      <c r="M6" s="59"/>
    </row>
    <row r="7" spans="1:13" s="2" customFormat="1" ht="34.5" customHeight="1">
      <c r="A7" s="68" t="s">
        <v>87</v>
      </c>
      <c r="B7" s="38">
        <v>8192</v>
      </c>
      <c r="C7" s="38">
        <v>939</v>
      </c>
      <c r="D7" s="69">
        <v>939</v>
      </c>
      <c r="E7" s="42">
        <f t="shared" si="0"/>
        <v>11.46240234375</v>
      </c>
      <c r="F7" s="69">
        <v>1404</v>
      </c>
      <c r="G7" s="38">
        <f t="shared" si="1"/>
        <v>-465</v>
      </c>
      <c r="H7" s="36">
        <f t="shared" si="2"/>
        <v>-33.11965811965812</v>
      </c>
      <c r="I7" s="83">
        <f t="shared" si="3"/>
        <v>0</v>
      </c>
      <c r="J7" s="84">
        <f>F7-'[2]5月(全市)   '!F7</f>
        <v>123</v>
      </c>
      <c r="K7" s="38">
        <f t="shared" si="4"/>
        <v>-123</v>
      </c>
      <c r="L7" s="42">
        <f t="shared" si="5"/>
        <v>-100</v>
      </c>
      <c r="M7" s="59"/>
    </row>
    <row r="8" spans="1:13" s="2" customFormat="1" ht="34.5" customHeight="1">
      <c r="A8" s="68" t="s">
        <v>88</v>
      </c>
      <c r="B8" s="38">
        <v>2703</v>
      </c>
      <c r="C8" s="38">
        <v>1265</v>
      </c>
      <c r="D8" s="69">
        <v>1265</v>
      </c>
      <c r="E8" s="42">
        <f t="shared" si="0"/>
        <v>46.79985201627821</v>
      </c>
      <c r="F8" s="69">
        <v>4183</v>
      </c>
      <c r="G8" s="38">
        <f t="shared" si="1"/>
        <v>-2918</v>
      </c>
      <c r="H8" s="36">
        <f t="shared" si="2"/>
        <v>-69.7585464977289</v>
      </c>
      <c r="I8" s="83">
        <f t="shared" si="3"/>
        <v>0</v>
      </c>
      <c r="J8" s="84">
        <f>F8-'[2]5月(全市)   '!F8</f>
        <v>54</v>
      </c>
      <c r="K8" s="38">
        <f t="shared" si="4"/>
        <v>-54</v>
      </c>
      <c r="L8" s="42">
        <f t="shared" si="5"/>
        <v>-100</v>
      </c>
      <c r="M8" s="59"/>
    </row>
    <row r="9" spans="1:13" s="2" customFormat="1" ht="34.5" customHeight="1">
      <c r="A9" s="68" t="s">
        <v>89</v>
      </c>
      <c r="B9" s="38">
        <v>975048</v>
      </c>
      <c r="C9" s="38">
        <v>132241</v>
      </c>
      <c r="D9" s="69">
        <v>139117</v>
      </c>
      <c r="E9" s="42">
        <f t="shared" si="0"/>
        <v>14.26770784617783</v>
      </c>
      <c r="F9" s="69">
        <v>207636</v>
      </c>
      <c r="G9" s="38">
        <f t="shared" si="1"/>
        <v>-68519</v>
      </c>
      <c r="H9" s="36">
        <f t="shared" si="2"/>
        <v>-32.99957618139436</v>
      </c>
      <c r="I9" s="83">
        <f t="shared" si="3"/>
        <v>6876</v>
      </c>
      <c r="J9" s="84">
        <f>F9-'[2]5月(全市)   '!F9</f>
        <v>36763</v>
      </c>
      <c r="K9" s="38">
        <f t="shared" si="4"/>
        <v>-29887</v>
      </c>
      <c r="L9" s="42">
        <f t="shared" si="5"/>
        <v>-81.29641215352392</v>
      </c>
      <c r="M9" s="59"/>
    </row>
    <row r="10" spans="1:13" s="2" customFormat="1" ht="34.5" customHeight="1">
      <c r="A10" s="68" t="s">
        <v>90</v>
      </c>
      <c r="B10" s="38">
        <v>7131</v>
      </c>
      <c r="C10" s="38">
        <v>1720</v>
      </c>
      <c r="D10" s="69">
        <v>2251</v>
      </c>
      <c r="E10" s="42">
        <f t="shared" si="0"/>
        <v>31.566400224372458</v>
      </c>
      <c r="F10" s="69">
        <v>3228</v>
      </c>
      <c r="G10" s="38">
        <f t="shared" si="1"/>
        <v>-977</v>
      </c>
      <c r="H10" s="36">
        <f t="shared" si="2"/>
        <v>-30.26641883519207</v>
      </c>
      <c r="I10" s="83">
        <f t="shared" si="3"/>
        <v>531</v>
      </c>
      <c r="J10" s="84">
        <f>F10-'[2]5月(全市)   '!F10</f>
        <v>549</v>
      </c>
      <c r="K10" s="38">
        <f t="shared" si="4"/>
        <v>-18</v>
      </c>
      <c r="L10" s="42">
        <f t="shared" si="5"/>
        <v>-3.278688524590164</v>
      </c>
      <c r="M10" s="59"/>
    </row>
    <row r="11" spans="1:13" s="2" customFormat="1" ht="34.5" customHeight="1">
      <c r="A11" s="70" t="s">
        <v>91</v>
      </c>
      <c r="B11" s="38">
        <v>5450</v>
      </c>
      <c r="C11" s="38">
        <v>1234</v>
      </c>
      <c r="D11" s="69">
        <v>1623</v>
      </c>
      <c r="E11" s="42">
        <f t="shared" si="0"/>
        <v>29.77981651376147</v>
      </c>
      <c r="F11" s="69">
        <v>2282</v>
      </c>
      <c r="G11" s="38">
        <f t="shared" si="1"/>
        <v>-659</v>
      </c>
      <c r="H11" s="36">
        <f t="shared" si="2"/>
        <v>-28.878177037686243</v>
      </c>
      <c r="I11" s="83">
        <f t="shared" si="3"/>
        <v>389</v>
      </c>
      <c r="J11" s="84">
        <f>F11-'[2]5月(全市)   '!F11</f>
        <v>369</v>
      </c>
      <c r="K11" s="38">
        <f t="shared" si="4"/>
        <v>20</v>
      </c>
      <c r="L11" s="42">
        <f t="shared" si="5"/>
        <v>5.420054200542006</v>
      </c>
      <c r="M11" s="59"/>
    </row>
    <row r="12" spans="1:13" s="2" customFormat="1" ht="34.5" customHeight="1">
      <c r="A12" s="70" t="s">
        <v>92</v>
      </c>
      <c r="B12" s="38">
        <v>1681</v>
      </c>
      <c r="C12" s="38">
        <v>486</v>
      </c>
      <c r="D12" s="69">
        <v>628</v>
      </c>
      <c r="E12" s="42">
        <f t="shared" si="0"/>
        <v>37.35871505056514</v>
      </c>
      <c r="F12" s="69">
        <v>946</v>
      </c>
      <c r="G12" s="38">
        <f t="shared" si="1"/>
        <v>-318</v>
      </c>
      <c r="H12" s="36">
        <f t="shared" si="2"/>
        <v>-33.61522198731501</v>
      </c>
      <c r="I12" s="83">
        <f t="shared" si="3"/>
        <v>142</v>
      </c>
      <c r="J12" s="84">
        <f>F12-'[2]5月(全市)   '!F12</f>
        <v>180</v>
      </c>
      <c r="K12" s="38">
        <f t="shared" si="4"/>
        <v>-38</v>
      </c>
      <c r="L12" s="42">
        <f t="shared" si="5"/>
        <v>-21.11111111111111</v>
      </c>
      <c r="M12" s="59"/>
    </row>
    <row r="13" spans="1:13" s="2" customFormat="1" ht="34.5" customHeight="1">
      <c r="A13" s="68" t="s">
        <v>93</v>
      </c>
      <c r="B13" s="38">
        <v>33531</v>
      </c>
      <c r="C13" s="38">
        <v>12876</v>
      </c>
      <c r="D13" s="69">
        <v>13197</v>
      </c>
      <c r="E13" s="42">
        <f t="shared" si="0"/>
        <v>39.35760937639796</v>
      </c>
      <c r="F13" s="69">
        <v>21066</v>
      </c>
      <c r="G13" s="38">
        <f t="shared" si="1"/>
        <v>-7869</v>
      </c>
      <c r="H13" s="36">
        <f t="shared" si="2"/>
        <v>-37.35403019082882</v>
      </c>
      <c r="I13" s="83">
        <f t="shared" si="3"/>
        <v>321</v>
      </c>
      <c r="J13" s="84">
        <f>F13-'[2]5月(全市)   '!F13</f>
        <v>1204</v>
      </c>
      <c r="K13" s="38">
        <f t="shared" si="4"/>
        <v>-883</v>
      </c>
      <c r="L13" s="42">
        <f t="shared" si="5"/>
        <v>-73.33887043189368</v>
      </c>
      <c r="M13" s="59"/>
    </row>
    <row r="14" spans="1:13" s="2" customFormat="1" ht="34.5" customHeight="1">
      <c r="A14" s="68" t="s">
        <v>94</v>
      </c>
      <c r="B14" s="38">
        <v>7897</v>
      </c>
      <c r="C14" s="38">
        <v>3470</v>
      </c>
      <c r="D14" s="69">
        <v>4232</v>
      </c>
      <c r="E14" s="42">
        <f t="shared" si="0"/>
        <v>53.58997087501582</v>
      </c>
      <c r="F14" s="69">
        <v>3890</v>
      </c>
      <c r="G14" s="38">
        <f t="shared" si="1"/>
        <v>342</v>
      </c>
      <c r="H14" s="36">
        <f t="shared" si="2"/>
        <v>8.791773778920309</v>
      </c>
      <c r="I14" s="83">
        <f t="shared" si="3"/>
        <v>762</v>
      </c>
      <c r="J14" s="84">
        <f>F14-'[2]5月(全市)   '!F14</f>
        <v>694</v>
      </c>
      <c r="K14" s="38">
        <f t="shared" si="4"/>
        <v>68</v>
      </c>
      <c r="L14" s="42">
        <f t="shared" si="5"/>
        <v>9.798270893371757</v>
      </c>
      <c r="M14" s="59"/>
    </row>
    <row r="15" spans="1:13" s="2" customFormat="1" ht="34.5" customHeight="1">
      <c r="A15" s="68" t="s">
        <v>95</v>
      </c>
      <c r="B15" s="38">
        <v>285</v>
      </c>
      <c r="C15" s="38">
        <v>39</v>
      </c>
      <c r="D15" s="69">
        <v>55</v>
      </c>
      <c r="E15" s="42">
        <f t="shared" si="0"/>
        <v>19.298245614035086</v>
      </c>
      <c r="F15" s="69">
        <v>209</v>
      </c>
      <c r="G15" s="38">
        <f t="shared" si="1"/>
        <v>-154</v>
      </c>
      <c r="H15" s="36">
        <f t="shared" si="2"/>
        <v>-73.68421052631578</v>
      </c>
      <c r="I15" s="83">
        <f t="shared" si="3"/>
        <v>16</v>
      </c>
      <c r="J15" s="84">
        <f>F15-'[2]5月(全市)   '!F15</f>
        <v>35</v>
      </c>
      <c r="K15" s="38">
        <f t="shared" si="4"/>
        <v>-19</v>
      </c>
      <c r="L15" s="42">
        <f t="shared" si="5"/>
        <v>-54.285714285714285</v>
      </c>
      <c r="M15" s="59"/>
    </row>
    <row r="16" spans="1:13" s="2" customFormat="1" ht="34.5" customHeight="1">
      <c r="A16" s="68" t="s">
        <v>96</v>
      </c>
      <c r="B16" s="38"/>
      <c r="C16" s="38">
        <v>4</v>
      </c>
      <c r="D16" s="69">
        <v>4</v>
      </c>
      <c r="E16" s="42"/>
      <c r="F16" s="69">
        <v>0</v>
      </c>
      <c r="G16" s="38">
        <f t="shared" si="1"/>
        <v>4</v>
      </c>
      <c r="H16" s="36"/>
      <c r="I16" s="83">
        <f t="shared" si="3"/>
        <v>0</v>
      </c>
      <c r="J16" s="84">
        <f>F16-'[2]5月(全市)   '!F16</f>
        <v>0</v>
      </c>
      <c r="K16" s="38">
        <f t="shared" si="4"/>
        <v>0</v>
      </c>
      <c r="L16" s="42"/>
      <c r="M16" s="59"/>
    </row>
    <row r="17" spans="1:13" s="2" customFormat="1" ht="34.5" customHeight="1">
      <c r="A17" s="68" t="s">
        <v>97</v>
      </c>
      <c r="B17" s="38"/>
      <c r="C17" s="38">
        <v>4926</v>
      </c>
      <c r="D17" s="69">
        <v>4926</v>
      </c>
      <c r="E17" s="42"/>
      <c r="F17" s="69">
        <v>0</v>
      </c>
      <c r="G17" s="38">
        <f t="shared" si="1"/>
        <v>4926</v>
      </c>
      <c r="H17" s="36"/>
      <c r="I17" s="83">
        <f t="shared" si="3"/>
        <v>0</v>
      </c>
      <c r="J17" s="84">
        <f>F17-'[2]5月(全市)   '!F17</f>
        <v>0</v>
      </c>
      <c r="K17" s="38">
        <f t="shared" si="4"/>
        <v>0</v>
      </c>
      <c r="L17" s="42"/>
      <c r="M17" s="59"/>
    </row>
    <row r="18" spans="1:13" s="2" customFormat="1" ht="34.5" customHeight="1">
      <c r="A18" s="71" t="s">
        <v>98</v>
      </c>
      <c r="B18" s="38">
        <v>1034907</v>
      </c>
      <c r="C18" s="38">
        <v>157524</v>
      </c>
      <c r="D18" s="69">
        <v>166030</v>
      </c>
      <c r="E18" s="42">
        <f>D18/B18*100</f>
        <v>16.04298743751854</v>
      </c>
      <c r="F18" s="69">
        <v>241694</v>
      </c>
      <c r="G18" s="38">
        <f t="shared" si="1"/>
        <v>-75664</v>
      </c>
      <c r="H18" s="36">
        <f>G18/F18*100</f>
        <v>-31.305700596622177</v>
      </c>
      <c r="I18" s="83">
        <f t="shared" si="3"/>
        <v>8506</v>
      </c>
      <c r="J18" s="84">
        <f>F18-'[2]5月(全市)   '!F18</f>
        <v>39434</v>
      </c>
      <c r="K18" s="38">
        <f t="shared" si="4"/>
        <v>-30928</v>
      </c>
      <c r="L18" s="42">
        <f>K18/J18*100</f>
        <v>-78.42978140690774</v>
      </c>
      <c r="M18" s="59"/>
    </row>
    <row r="19" spans="1:13" s="2" customFormat="1" ht="22.5" customHeight="1">
      <c r="A19" s="72"/>
      <c r="B19" s="73"/>
      <c r="C19" s="73"/>
      <c r="D19" s="74"/>
      <c r="E19" s="73"/>
      <c r="F19" s="74"/>
      <c r="G19" s="73"/>
      <c r="H19" s="73"/>
      <c r="I19" s="85"/>
      <c r="J19" s="85"/>
      <c r="K19" s="73"/>
      <c r="L19" s="73"/>
      <c r="M19" s="73"/>
    </row>
    <row r="20" spans="1:12" s="2" customFormat="1" ht="16.5" customHeight="1">
      <c r="A20" s="3"/>
      <c r="B20" s="3"/>
      <c r="C20" s="3"/>
      <c r="D20" s="4"/>
      <c r="E20" s="5"/>
      <c r="F20" s="4"/>
      <c r="G20" s="3"/>
      <c r="H20" s="5"/>
      <c r="I20" s="3"/>
      <c r="J20" s="4"/>
      <c r="K20" s="3"/>
      <c r="L20" s="5"/>
    </row>
    <row r="21" spans="1:12" s="2" customFormat="1" ht="27.75" customHeight="1">
      <c r="A21" s="3"/>
      <c r="B21" s="3"/>
      <c r="C21" s="3"/>
      <c r="D21" s="4"/>
      <c r="E21" s="5"/>
      <c r="F21" s="4"/>
      <c r="G21" s="3"/>
      <c r="H21" s="5"/>
      <c r="I21" s="3"/>
      <c r="J21" s="4"/>
      <c r="K21" s="3"/>
      <c r="L21" s="5"/>
    </row>
    <row r="22" s="2" customFormat="1" ht="25.5" customHeight="1"/>
    <row r="23" spans="1:13" s="2" customFormat="1" ht="24.75" customHeight="1">
      <c r="A23" s="7" t="s">
        <v>99</v>
      </c>
      <c r="B23" s="8"/>
      <c r="C23" s="8"/>
      <c r="D23" s="9"/>
      <c r="E23" s="10"/>
      <c r="F23" s="9"/>
      <c r="G23" s="8"/>
      <c r="H23" s="10"/>
      <c r="I23" s="8"/>
      <c r="J23" s="9"/>
      <c r="K23" s="8"/>
      <c r="L23" s="10"/>
      <c r="M23" s="47"/>
    </row>
    <row r="24" spans="1:13" s="2" customFormat="1" ht="21.75" customHeight="1">
      <c r="A24" s="8"/>
      <c r="B24" s="8"/>
      <c r="C24" s="8"/>
      <c r="D24" s="9"/>
      <c r="E24" s="10"/>
      <c r="F24" s="9"/>
      <c r="G24" s="8"/>
      <c r="H24" s="10"/>
      <c r="I24" s="8"/>
      <c r="J24" s="9"/>
      <c r="K24" s="48" t="s">
        <v>1</v>
      </c>
      <c r="L24" s="48"/>
      <c r="M24" s="48"/>
    </row>
    <row r="25" spans="1:13" s="2" customFormat="1" ht="24.75" customHeight="1">
      <c r="A25" s="2" t="s">
        <v>2</v>
      </c>
      <c r="B25" s="3"/>
      <c r="C25" s="3"/>
      <c r="D25" s="12" t="s">
        <v>3</v>
      </c>
      <c r="E25" s="12"/>
      <c r="F25" s="12"/>
      <c r="G25" s="12"/>
      <c r="H25" s="5"/>
      <c r="I25" s="3"/>
      <c r="J25" s="4"/>
      <c r="K25" s="81" t="s">
        <v>4</v>
      </c>
      <c r="L25" s="81"/>
      <c r="M25" s="50" t="s">
        <v>3</v>
      </c>
    </row>
    <row r="26" spans="1:13" s="2" customFormat="1" ht="42" customHeight="1">
      <c r="A26" s="61" t="s">
        <v>5</v>
      </c>
      <c r="B26" s="15" t="s">
        <v>6</v>
      </c>
      <c r="C26" s="15" t="s">
        <v>7</v>
      </c>
      <c r="D26" s="65" t="s">
        <v>8</v>
      </c>
      <c r="E26" s="51" t="s">
        <v>9</v>
      </c>
      <c r="F26" s="16" t="s">
        <v>10</v>
      </c>
      <c r="G26" s="15" t="s">
        <v>11</v>
      </c>
      <c r="H26" s="51" t="s">
        <v>12</v>
      </c>
      <c r="I26" s="15" t="s">
        <v>13</v>
      </c>
      <c r="J26" s="16" t="s">
        <v>14</v>
      </c>
      <c r="K26" s="15" t="s">
        <v>15</v>
      </c>
      <c r="L26" s="51" t="s">
        <v>16</v>
      </c>
      <c r="M26" s="86" t="s">
        <v>17</v>
      </c>
    </row>
    <row r="27" spans="1:13" s="2" customFormat="1" ht="42" customHeight="1">
      <c r="A27" s="66"/>
      <c r="B27" s="27"/>
      <c r="C27" s="27"/>
      <c r="D27" s="67"/>
      <c r="E27" s="55"/>
      <c r="F27" s="28"/>
      <c r="G27" s="27"/>
      <c r="H27" s="55"/>
      <c r="I27" s="27"/>
      <c r="J27" s="28"/>
      <c r="K27" s="27"/>
      <c r="L27" s="55"/>
      <c r="M27" s="86"/>
    </row>
    <row r="28" spans="1:13" s="2" customFormat="1" ht="34.5" customHeight="1">
      <c r="A28" s="75" t="s">
        <v>100</v>
      </c>
      <c r="B28" s="38">
        <v>20</v>
      </c>
      <c r="C28" s="34">
        <v>90</v>
      </c>
      <c r="D28" s="35">
        <v>91</v>
      </c>
      <c r="E28" s="42">
        <f aca="true" t="shared" si="6" ref="E28:E31">D28/B28*100</f>
        <v>455</v>
      </c>
      <c r="F28" s="76">
        <v>89</v>
      </c>
      <c r="G28" s="77">
        <f aca="true" t="shared" si="7" ref="G28:G41">D28-F28</f>
        <v>2</v>
      </c>
      <c r="H28" s="78">
        <f aca="true" t="shared" si="8" ref="H28:H33">G28/F28*100</f>
        <v>2.247191011235955</v>
      </c>
      <c r="I28" s="38">
        <f aca="true" t="shared" si="9" ref="I28:I41">D28-C28</f>
        <v>1</v>
      </c>
      <c r="J28" s="57">
        <f>F28-'[2]5月(全市)   '!F28</f>
        <v>1</v>
      </c>
      <c r="K28" s="38">
        <f aca="true" t="shared" si="10" ref="K28:K41">I28-J28</f>
        <v>0</v>
      </c>
      <c r="L28" s="42">
        <f aca="true" t="shared" si="11" ref="L28:L31">K28/J28*100</f>
        <v>0</v>
      </c>
      <c r="M28" s="59"/>
    </row>
    <row r="29" spans="1:13" s="2" customFormat="1" ht="34.5" customHeight="1">
      <c r="A29" s="75" t="s">
        <v>101</v>
      </c>
      <c r="B29" s="38">
        <v>5140</v>
      </c>
      <c r="C29" s="34">
        <v>2869</v>
      </c>
      <c r="D29" s="35">
        <v>3170</v>
      </c>
      <c r="E29" s="42">
        <f t="shared" si="6"/>
        <v>61.673151750972764</v>
      </c>
      <c r="F29" s="76">
        <v>2375</v>
      </c>
      <c r="G29" s="77">
        <f t="shared" si="7"/>
        <v>795</v>
      </c>
      <c r="H29" s="78">
        <f t="shared" si="8"/>
        <v>33.473684210526315</v>
      </c>
      <c r="I29" s="38">
        <f t="shared" si="9"/>
        <v>301</v>
      </c>
      <c r="J29" s="57">
        <f>F29-'[2]5月(全市)   '!F29</f>
        <v>196</v>
      </c>
      <c r="K29" s="38">
        <f t="shared" si="10"/>
        <v>105</v>
      </c>
      <c r="L29" s="42">
        <f t="shared" si="11"/>
        <v>53.57142857142857</v>
      </c>
      <c r="M29" s="59"/>
    </row>
    <row r="30" spans="1:13" s="2" customFormat="1" ht="34.5" customHeight="1">
      <c r="A30" s="75" t="s">
        <v>102</v>
      </c>
      <c r="B30" s="38"/>
      <c r="C30" s="34">
        <v>0</v>
      </c>
      <c r="D30" s="35">
        <v>0</v>
      </c>
      <c r="E30" s="42"/>
      <c r="F30" s="76">
        <v>0</v>
      </c>
      <c r="G30" s="77">
        <f t="shared" si="7"/>
        <v>0</v>
      </c>
      <c r="H30" s="78"/>
      <c r="I30" s="38">
        <f t="shared" si="9"/>
        <v>0</v>
      </c>
      <c r="J30" s="57">
        <f>F30-'[2]5月(全市)   '!F30</f>
        <v>0</v>
      </c>
      <c r="K30" s="38">
        <f t="shared" si="10"/>
        <v>0</v>
      </c>
      <c r="L30" s="42"/>
      <c r="M30" s="59"/>
    </row>
    <row r="31" spans="1:13" s="2" customFormat="1" ht="34.5" customHeight="1">
      <c r="A31" s="75" t="s">
        <v>103</v>
      </c>
      <c r="B31" s="38">
        <v>470577</v>
      </c>
      <c r="C31" s="34">
        <v>215337</v>
      </c>
      <c r="D31" s="35">
        <v>301618</v>
      </c>
      <c r="E31" s="42">
        <f t="shared" si="6"/>
        <v>64.09535527660722</v>
      </c>
      <c r="F31" s="76">
        <v>521659</v>
      </c>
      <c r="G31" s="77">
        <f t="shared" si="7"/>
        <v>-220041</v>
      </c>
      <c r="H31" s="78">
        <f t="shared" si="8"/>
        <v>-42.18100329909002</v>
      </c>
      <c r="I31" s="38">
        <f t="shared" si="9"/>
        <v>86281</v>
      </c>
      <c r="J31" s="57">
        <f>F31-'[2]5月(全市)   '!F31</f>
        <v>233506</v>
      </c>
      <c r="K31" s="38">
        <f t="shared" si="10"/>
        <v>-147225</v>
      </c>
      <c r="L31" s="42">
        <f t="shared" si="11"/>
        <v>-63.049771740340724</v>
      </c>
      <c r="M31" s="59"/>
    </row>
    <row r="32" spans="1:13" s="2" customFormat="1" ht="34.5" customHeight="1">
      <c r="A32" s="75" t="s">
        <v>104</v>
      </c>
      <c r="B32" s="38"/>
      <c r="C32" s="34">
        <v>0</v>
      </c>
      <c r="D32" s="35">
        <v>0</v>
      </c>
      <c r="E32" s="42"/>
      <c r="F32" s="76">
        <v>132</v>
      </c>
      <c r="G32" s="77">
        <f t="shared" si="7"/>
        <v>-132</v>
      </c>
      <c r="H32" s="78">
        <f t="shared" si="8"/>
        <v>-100</v>
      </c>
      <c r="I32" s="38">
        <f t="shared" si="9"/>
        <v>0</v>
      </c>
      <c r="J32" s="57">
        <f>F32-'[2]5月(全市)   '!F32</f>
        <v>0</v>
      </c>
      <c r="K32" s="38">
        <f t="shared" si="10"/>
        <v>0</v>
      </c>
      <c r="L32" s="42"/>
      <c r="M32" s="59"/>
    </row>
    <row r="33" spans="1:13" s="2" customFormat="1" ht="34.5" customHeight="1">
      <c r="A33" s="75" t="s">
        <v>105</v>
      </c>
      <c r="B33" s="38">
        <v>120</v>
      </c>
      <c r="C33" s="34">
        <v>0</v>
      </c>
      <c r="D33" s="35">
        <v>0</v>
      </c>
      <c r="E33" s="42">
        <f aca="true" t="shared" si="12" ref="E33:E39">D33/B33*100</f>
        <v>0</v>
      </c>
      <c r="F33" s="76">
        <v>18</v>
      </c>
      <c r="G33" s="77">
        <f t="shared" si="7"/>
        <v>-18</v>
      </c>
      <c r="H33" s="78">
        <f t="shared" si="8"/>
        <v>-100</v>
      </c>
      <c r="I33" s="38">
        <f t="shared" si="9"/>
        <v>0</v>
      </c>
      <c r="J33" s="57">
        <f>F33-'[2]5月(全市)   '!F33</f>
        <v>0</v>
      </c>
      <c r="K33" s="38">
        <f t="shared" si="10"/>
        <v>0</v>
      </c>
      <c r="L33" s="42"/>
      <c r="M33" s="59"/>
    </row>
    <row r="34" spans="1:13" s="2" customFormat="1" ht="34.5" customHeight="1">
      <c r="A34" s="75" t="s">
        <v>106</v>
      </c>
      <c r="B34" s="38"/>
      <c r="C34" s="34">
        <v>0</v>
      </c>
      <c r="D34" s="35">
        <v>0</v>
      </c>
      <c r="E34" s="42"/>
      <c r="F34" s="76">
        <v>0</v>
      </c>
      <c r="G34" s="77">
        <f t="shared" si="7"/>
        <v>0</v>
      </c>
      <c r="H34" s="78"/>
      <c r="I34" s="38">
        <f t="shared" si="9"/>
        <v>0</v>
      </c>
      <c r="J34" s="57">
        <f>F34-'[2]5月(全市)   '!F34</f>
        <v>0</v>
      </c>
      <c r="K34" s="38">
        <f t="shared" si="10"/>
        <v>0</v>
      </c>
      <c r="L34" s="42"/>
      <c r="M34" s="59"/>
    </row>
    <row r="35" spans="1:13" s="2" customFormat="1" ht="34.5" customHeight="1">
      <c r="A35" s="75" t="s">
        <v>107</v>
      </c>
      <c r="B35" s="38"/>
      <c r="C35" s="34">
        <v>0</v>
      </c>
      <c r="D35" s="35">
        <v>0</v>
      </c>
      <c r="E35" s="42"/>
      <c r="F35" s="76"/>
      <c r="G35" s="77">
        <f t="shared" si="7"/>
        <v>0</v>
      </c>
      <c r="H35" s="78"/>
      <c r="I35" s="38">
        <f t="shared" si="9"/>
        <v>0</v>
      </c>
      <c r="J35" s="57">
        <f>F35-'[2]5月(全市)   '!F35</f>
        <v>0</v>
      </c>
      <c r="K35" s="38">
        <f t="shared" si="10"/>
        <v>0</v>
      </c>
      <c r="L35" s="42"/>
      <c r="M35" s="59"/>
    </row>
    <row r="36" spans="1:13" s="2" customFormat="1" ht="34.5" customHeight="1">
      <c r="A36" s="75" t="s">
        <v>108</v>
      </c>
      <c r="B36" s="38">
        <v>201757</v>
      </c>
      <c r="C36" s="34">
        <v>200149</v>
      </c>
      <c r="D36" s="35">
        <v>377710</v>
      </c>
      <c r="E36" s="42">
        <f t="shared" si="12"/>
        <v>187.21035701363522</v>
      </c>
      <c r="F36" s="76">
        <v>40901</v>
      </c>
      <c r="G36" s="77">
        <f t="shared" si="7"/>
        <v>336809</v>
      </c>
      <c r="H36" s="78">
        <f aca="true" t="shared" si="13" ref="H36:H41">G36/F36*100</f>
        <v>823.4737536979535</v>
      </c>
      <c r="I36" s="38">
        <f t="shared" si="9"/>
        <v>177561</v>
      </c>
      <c r="J36" s="57">
        <f>F36-'[2]5月(全市)   '!F36</f>
        <v>16055</v>
      </c>
      <c r="K36" s="38">
        <f t="shared" si="10"/>
        <v>161506</v>
      </c>
      <c r="L36" s="42">
        <f aca="true" t="shared" si="14" ref="L36:L41">K36/J36*100</f>
        <v>1005.9545312986609</v>
      </c>
      <c r="M36" s="59"/>
    </row>
    <row r="37" spans="1:13" s="2" customFormat="1" ht="34.5" customHeight="1">
      <c r="A37" s="79" t="s">
        <v>109</v>
      </c>
      <c r="B37" s="38">
        <v>1552</v>
      </c>
      <c r="C37" s="34">
        <v>305</v>
      </c>
      <c r="D37" s="35">
        <v>660</v>
      </c>
      <c r="E37" s="42">
        <f t="shared" si="12"/>
        <v>42.52577319587629</v>
      </c>
      <c r="F37" s="76">
        <v>650</v>
      </c>
      <c r="G37" s="77">
        <f t="shared" si="7"/>
        <v>10</v>
      </c>
      <c r="H37" s="78">
        <f t="shared" si="13"/>
        <v>1.5384615384615385</v>
      </c>
      <c r="I37" s="38">
        <f t="shared" si="9"/>
        <v>355</v>
      </c>
      <c r="J37" s="57">
        <f>F37-'[2]5月(全市)   '!F37</f>
        <v>0</v>
      </c>
      <c r="K37" s="38">
        <f t="shared" si="10"/>
        <v>355</v>
      </c>
      <c r="L37" s="42"/>
      <c r="M37" s="59"/>
    </row>
    <row r="38" spans="1:13" s="2" customFormat="1" ht="34.5" customHeight="1">
      <c r="A38" s="79" t="s">
        <v>110</v>
      </c>
      <c r="B38" s="38">
        <v>8205</v>
      </c>
      <c r="C38" s="34">
        <v>1289</v>
      </c>
      <c r="D38" s="35">
        <v>1672</v>
      </c>
      <c r="E38" s="42">
        <f t="shared" si="12"/>
        <v>20.377818403412554</v>
      </c>
      <c r="F38" s="76">
        <v>2806</v>
      </c>
      <c r="G38" s="77">
        <f t="shared" si="7"/>
        <v>-1134</v>
      </c>
      <c r="H38" s="78">
        <f t="shared" si="13"/>
        <v>-40.413399857448326</v>
      </c>
      <c r="I38" s="38">
        <f t="shared" si="9"/>
        <v>383</v>
      </c>
      <c r="J38" s="57">
        <f>F38-'[2]5月(全市)   '!F38</f>
        <v>213</v>
      </c>
      <c r="K38" s="38">
        <f t="shared" si="10"/>
        <v>170</v>
      </c>
      <c r="L38" s="42">
        <f t="shared" si="14"/>
        <v>79.81220657276995</v>
      </c>
      <c r="M38" s="59"/>
    </row>
    <row r="39" spans="1:13" s="2" customFormat="1" ht="34.5" customHeight="1">
      <c r="A39" s="68" t="s">
        <v>111</v>
      </c>
      <c r="B39" s="38">
        <v>37484</v>
      </c>
      <c r="C39" s="34">
        <v>9370</v>
      </c>
      <c r="D39" s="35">
        <v>18631</v>
      </c>
      <c r="E39" s="42">
        <f t="shared" si="12"/>
        <v>49.70387365275851</v>
      </c>
      <c r="F39" s="76">
        <v>23159</v>
      </c>
      <c r="G39" s="77">
        <f t="shared" si="7"/>
        <v>-4528</v>
      </c>
      <c r="H39" s="78">
        <f t="shared" si="13"/>
        <v>-19.55179411891705</v>
      </c>
      <c r="I39" s="38">
        <f t="shared" si="9"/>
        <v>9261</v>
      </c>
      <c r="J39" s="57">
        <f>F39-'[2]5月(全市)   '!F39</f>
        <v>20991</v>
      </c>
      <c r="K39" s="38">
        <f t="shared" si="10"/>
        <v>-11730</v>
      </c>
      <c r="L39" s="42">
        <f t="shared" si="14"/>
        <v>-55.88109189652708</v>
      </c>
      <c r="M39" s="59"/>
    </row>
    <row r="40" spans="1:13" s="2" customFormat="1" ht="34.5" customHeight="1">
      <c r="A40" s="68" t="s">
        <v>112</v>
      </c>
      <c r="B40" s="38"/>
      <c r="C40" s="34">
        <v>279</v>
      </c>
      <c r="D40" s="35">
        <v>1393</v>
      </c>
      <c r="E40" s="42"/>
      <c r="F40" s="76">
        <v>778</v>
      </c>
      <c r="G40" s="77">
        <f t="shared" si="7"/>
        <v>615</v>
      </c>
      <c r="H40" s="78">
        <f t="shared" si="13"/>
        <v>79.04884318766067</v>
      </c>
      <c r="I40" s="38">
        <f t="shared" si="9"/>
        <v>1114</v>
      </c>
      <c r="J40" s="57">
        <f>F40-'[2]5月(全市)   '!F40</f>
        <v>252</v>
      </c>
      <c r="K40" s="38">
        <f t="shared" si="10"/>
        <v>862</v>
      </c>
      <c r="L40" s="42">
        <f t="shared" si="14"/>
        <v>342.06349206349205</v>
      </c>
      <c r="M40" s="59"/>
    </row>
    <row r="41" spans="1:13" s="2" customFormat="1" ht="34.5" customHeight="1">
      <c r="A41" s="71" t="s">
        <v>113</v>
      </c>
      <c r="B41" s="38">
        <v>715098</v>
      </c>
      <c r="C41" s="34">
        <v>428094</v>
      </c>
      <c r="D41" s="35">
        <v>702613</v>
      </c>
      <c r="E41" s="42">
        <f>D41/B41*100</f>
        <v>98.25408545402169</v>
      </c>
      <c r="F41" s="80">
        <v>589111</v>
      </c>
      <c r="G41" s="77">
        <f t="shared" si="7"/>
        <v>113502</v>
      </c>
      <c r="H41" s="78">
        <f t="shared" si="13"/>
        <v>19.266657726642347</v>
      </c>
      <c r="I41" s="38">
        <f t="shared" si="9"/>
        <v>274519</v>
      </c>
      <c r="J41" s="57">
        <f>F41-'[2]5月(全市)   '!F41</f>
        <v>271001</v>
      </c>
      <c r="K41" s="38">
        <f t="shared" si="10"/>
        <v>3518</v>
      </c>
      <c r="L41" s="42">
        <f t="shared" si="14"/>
        <v>1.2981501913277074</v>
      </c>
      <c r="M41" s="59"/>
    </row>
  </sheetData>
  <sheetProtection/>
  <mergeCells count="30">
    <mergeCell ref="K2:M2"/>
    <mergeCell ref="D3:G3"/>
    <mergeCell ref="K3:L3"/>
    <mergeCell ref="K24:M24"/>
    <mergeCell ref="D25:G25"/>
    <mergeCell ref="K25:L25"/>
    <mergeCell ref="A4:A5"/>
    <mergeCell ref="A26:A27"/>
    <mergeCell ref="B4:B5"/>
    <mergeCell ref="B26:B27"/>
    <mergeCell ref="C4:C5"/>
    <mergeCell ref="C26:C27"/>
    <mergeCell ref="D4:D5"/>
    <mergeCell ref="D26:D27"/>
    <mergeCell ref="E4:E5"/>
    <mergeCell ref="E26:E27"/>
    <mergeCell ref="F4:F5"/>
    <mergeCell ref="F26:F27"/>
    <mergeCell ref="G4:G5"/>
    <mergeCell ref="G26:G27"/>
    <mergeCell ref="H4:H5"/>
    <mergeCell ref="H26:H27"/>
    <mergeCell ref="I4:I5"/>
    <mergeCell ref="I26:I27"/>
    <mergeCell ref="J4:J5"/>
    <mergeCell ref="J26:J27"/>
    <mergeCell ref="K4:K5"/>
    <mergeCell ref="K26:K27"/>
    <mergeCell ref="L4:L5"/>
    <mergeCell ref="L26:L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1">
      <selection activeCell="E4" sqref="E4:E6"/>
    </sheetView>
  </sheetViews>
  <sheetFormatPr defaultColWidth="9.421875" defaultRowHeight="15"/>
  <cols>
    <col min="1" max="1" width="36.00390625" style="3" customWidth="1"/>
    <col min="2" max="2" width="11.8515625" style="3" customWidth="1"/>
    <col min="3" max="3" width="11.57421875" style="3" customWidth="1"/>
    <col min="4" max="4" width="11.57421875" style="4" customWidth="1"/>
    <col min="5" max="5" width="11.00390625" style="5" customWidth="1"/>
    <col min="6" max="6" width="10.7109375" style="6" customWidth="1"/>
    <col min="7" max="7" width="10.57421875" style="3" customWidth="1"/>
    <col min="8" max="9" width="10.421875" style="3" customWidth="1"/>
    <col min="10" max="10" width="10.7109375" style="4" customWidth="1"/>
    <col min="11" max="11" width="9.8515625" style="3" bestFit="1" customWidth="1"/>
    <col min="12" max="12" width="11.8515625" style="5" customWidth="1"/>
    <col min="13" max="13" width="10.7109375" style="2" hidden="1" customWidth="1"/>
    <col min="14" max="32" width="9.8515625" style="2" bestFit="1" customWidth="1"/>
    <col min="33" max="16384" width="9.421875" style="2" customWidth="1"/>
  </cols>
  <sheetData>
    <row r="1" spans="1:13" s="1" customFormat="1" ht="38.25" customHeight="1">
      <c r="A1" s="7" t="s">
        <v>114</v>
      </c>
      <c r="B1" s="8"/>
      <c r="C1" s="8"/>
      <c r="D1" s="9"/>
      <c r="E1" s="10"/>
      <c r="F1" s="11"/>
      <c r="G1" s="8"/>
      <c r="H1" s="8"/>
      <c r="I1" s="8"/>
      <c r="J1" s="9"/>
      <c r="K1" s="8"/>
      <c r="L1" s="10"/>
      <c r="M1" s="47"/>
    </row>
    <row r="2" spans="1:13" s="1" customFormat="1" ht="21.7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48" t="s">
        <v>1</v>
      </c>
      <c r="M2" s="48"/>
    </row>
    <row r="3" spans="1:13" s="2" customFormat="1" ht="19.5" customHeight="1">
      <c r="A3" s="2" t="s">
        <v>2</v>
      </c>
      <c r="B3" s="3"/>
      <c r="C3" s="3"/>
      <c r="D3" s="12" t="s">
        <v>3</v>
      </c>
      <c r="E3" s="12"/>
      <c r="F3" s="12"/>
      <c r="G3" s="12"/>
      <c r="H3" s="13"/>
      <c r="I3" s="3"/>
      <c r="J3" s="4"/>
      <c r="K3" s="3"/>
      <c r="L3" s="49" t="s">
        <v>4</v>
      </c>
      <c r="M3" s="50" t="s">
        <v>3</v>
      </c>
    </row>
    <row r="4" spans="1:13" s="2" customFormat="1" ht="19.5" customHeight="1">
      <c r="A4" s="14" t="s">
        <v>5</v>
      </c>
      <c r="B4" s="15" t="s">
        <v>6</v>
      </c>
      <c r="C4" s="15" t="s">
        <v>7</v>
      </c>
      <c r="D4" s="16" t="s">
        <v>8</v>
      </c>
      <c r="E4" s="17" t="s">
        <v>9</v>
      </c>
      <c r="F4" s="15" t="s">
        <v>10</v>
      </c>
      <c r="G4" s="18" t="s">
        <v>115</v>
      </c>
      <c r="H4" s="19" t="s">
        <v>12</v>
      </c>
      <c r="I4" s="15" t="s">
        <v>13</v>
      </c>
      <c r="J4" s="16" t="s">
        <v>14</v>
      </c>
      <c r="K4" s="15" t="s">
        <v>15</v>
      </c>
      <c r="L4" s="51" t="s">
        <v>16</v>
      </c>
      <c r="M4" s="52" t="s">
        <v>17</v>
      </c>
    </row>
    <row r="5" spans="1:13" s="2" customFormat="1" ht="14.25" customHeight="1">
      <c r="A5" s="20"/>
      <c r="B5" s="21"/>
      <c r="C5" s="21"/>
      <c r="D5" s="22"/>
      <c r="E5" s="23"/>
      <c r="F5" s="21"/>
      <c r="G5" s="24"/>
      <c r="H5" s="25"/>
      <c r="I5" s="21"/>
      <c r="J5" s="22"/>
      <c r="K5" s="21"/>
      <c r="L5" s="53"/>
      <c r="M5" s="54"/>
    </row>
    <row r="6" spans="1:13" s="2" customFormat="1" ht="20.25" customHeight="1">
      <c r="A6" s="26"/>
      <c r="B6" s="27"/>
      <c r="C6" s="27"/>
      <c r="D6" s="28"/>
      <c r="E6" s="29"/>
      <c r="F6" s="27"/>
      <c r="G6" s="30"/>
      <c r="H6" s="31"/>
      <c r="I6" s="27"/>
      <c r="J6" s="28"/>
      <c r="K6" s="27"/>
      <c r="L6" s="55"/>
      <c r="M6" s="56"/>
    </row>
    <row r="7" spans="1:13" s="2" customFormat="1" ht="21" customHeight="1">
      <c r="A7" s="32" t="s">
        <v>116</v>
      </c>
      <c r="B7" s="33"/>
      <c r="C7" s="34">
        <v>157524</v>
      </c>
      <c r="D7" s="35">
        <v>166030</v>
      </c>
      <c r="E7" s="36" t="s">
        <v>3</v>
      </c>
      <c r="F7" s="37">
        <v>241694</v>
      </c>
      <c r="G7" s="33">
        <f aca="true" t="shared" si="0" ref="G7:G22">D7-F7</f>
        <v>-75664</v>
      </c>
      <c r="H7" s="36">
        <f aca="true" t="shared" si="1" ref="H7:H10">G7/F7*100</f>
        <v>-31.305700596622177</v>
      </c>
      <c r="I7" s="33">
        <f aca="true" t="shared" si="2" ref="I7:I22">D7-C7</f>
        <v>8506</v>
      </c>
      <c r="J7" s="57">
        <f>F7-'[2]5月(各县区) '!F7</f>
        <v>39434</v>
      </c>
      <c r="K7" s="33">
        <f aca="true" t="shared" si="3" ref="K7:K22">I7-J7</f>
        <v>-30928</v>
      </c>
      <c r="L7" s="36">
        <f aca="true" t="shared" si="4" ref="L7:L17">K7/J7*100</f>
        <v>-78.42978140690774</v>
      </c>
      <c r="M7" s="58"/>
    </row>
    <row r="8" spans="1:13" s="2" customFormat="1" ht="21" customHeight="1">
      <c r="A8" s="38" t="s">
        <v>73</v>
      </c>
      <c r="B8" s="38"/>
      <c r="C8" s="34">
        <v>61824</v>
      </c>
      <c r="D8" s="35">
        <v>55005</v>
      </c>
      <c r="E8" s="36"/>
      <c r="F8" s="37">
        <v>106790</v>
      </c>
      <c r="G8" s="33">
        <f t="shared" si="0"/>
        <v>-51785</v>
      </c>
      <c r="H8" s="36">
        <f t="shared" si="1"/>
        <v>-48.49236819926959</v>
      </c>
      <c r="I8" s="33">
        <f t="shared" si="2"/>
        <v>-6819</v>
      </c>
      <c r="J8" s="57">
        <f>F8-'[2]5月(各县区) '!F8</f>
        <v>7052</v>
      </c>
      <c r="K8" s="33">
        <f t="shared" si="3"/>
        <v>-13871</v>
      </c>
      <c r="L8" s="36">
        <f t="shared" si="4"/>
        <v>-196.69597277368123</v>
      </c>
      <c r="M8" s="59"/>
    </row>
    <row r="9" spans="1:13" s="2" customFormat="1" ht="21" customHeight="1">
      <c r="A9" s="38" t="s">
        <v>74</v>
      </c>
      <c r="B9" s="38"/>
      <c r="C9" s="34">
        <v>5</v>
      </c>
      <c r="D9" s="35">
        <v>5</v>
      </c>
      <c r="E9" s="36"/>
      <c r="F9" s="37">
        <v>0</v>
      </c>
      <c r="G9" s="33">
        <f t="shared" si="0"/>
        <v>5</v>
      </c>
      <c r="H9" s="36"/>
      <c r="I9" s="33">
        <f t="shared" si="2"/>
        <v>0</v>
      </c>
      <c r="J9" s="57">
        <f>F9-'[2]5月(各县区) '!F9</f>
        <v>0</v>
      </c>
      <c r="K9" s="33">
        <f t="shared" si="3"/>
        <v>0</v>
      </c>
      <c r="L9" s="36"/>
      <c r="M9" s="59"/>
    </row>
    <row r="10" spans="1:13" s="2" customFormat="1" ht="21" customHeight="1">
      <c r="A10" s="39" t="s">
        <v>75</v>
      </c>
      <c r="B10" s="38"/>
      <c r="C10" s="34">
        <v>73</v>
      </c>
      <c r="D10" s="35">
        <v>73</v>
      </c>
      <c r="E10" s="36"/>
      <c r="F10" s="37">
        <v>55</v>
      </c>
      <c r="G10" s="33">
        <f t="shared" si="0"/>
        <v>18</v>
      </c>
      <c r="H10" s="36">
        <f t="shared" si="1"/>
        <v>32.72727272727273</v>
      </c>
      <c r="I10" s="33">
        <f t="shared" si="2"/>
        <v>0</v>
      </c>
      <c r="J10" s="57">
        <f>F10-'[2]5月(各县区) '!F10</f>
        <v>0</v>
      </c>
      <c r="K10" s="33">
        <f t="shared" si="3"/>
        <v>0</v>
      </c>
      <c r="L10" s="36"/>
      <c r="M10" s="59"/>
    </row>
    <row r="11" spans="1:13" s="2" customFormat="1" ht="21" customHeight="1">
      <c r="A11" s="39" t="s">
        <v>76</v>
      </c>
      <c r="B11" s="38"/>
      <c r="C11" s="34">
        <v>0</v>
      </c>
      <c r="D11" s="35">
        <v>0</v>
      </c>
      <c r="E11" s="36"/>
      <c r="F11" s="37">
        <v>0</v>
      </c>
      <c r="G11" s="33">
        <f t="shared" si="0"/>
        <v>0</v>
      </c>
      <c r="H11" s="36"/>
      <c r="I11" s="33">
        <f t="shared" si="2"/>
        <v>0</v>
      </c>
      <c r="J11" s="57">
        <f>F11-'[2]5月(各县区) '!F11</f>
        <v>0</v>
      </c>
      <c r="K11" s="33">
        <f t="shared" si="3"/>
        <v>0</v>
      </c>
      <c r="L11" s="36"/>
      <c r="M11" s="59"/>
    </row>
    <row r="12" spans="1:13" s="2" customFormat="1" ht="21" customHeight="1">
      <c r="A12" s="39" t="s">
        <v>77</v>
      </c>
      <c r="B12" s="38"/>
      <c r="C12" s="34">
        <v>14691</v>
      </c>
      <c r="D12" s="35">
        <v>24845</v>
      </c>
      <c r="E12" s="36"/>
      <c r="F12" s="37">
        <v>70201</v>
      </c>
      <c r="G12" s="33">
        <f t="shared" si="0"/>
        <v>-45356</v>
      </c>
      <c r="H12" s="36">
        <f aca="true" t="shared" si="5" ref="H12:H22">G12/F12*100</f>
        <v>-64.60876625689093</v>
      </c>
      <c r="I12" s="33">
        <f t="shared" si="2"/>
        <v>10154</v>
      </c>
      <c r="J12" s="57">
        <f>F12-'[2]5月(各县区) '!F12</f>
        <v>24491</v>
      </c>
      <c r="K12" s="33">
        <f t="shared" si="3"/>
        <v>-14337</v>
      </c>
      <c r="L12" s="36">
        <f t="shared" si="4"/>
        <v>-58.53987178963701</v>
      </c>
      <c r="M12" s="59"/>
    </row>
    <row r="13" spans="1:13" s="2" customFormat="1" ht="21" customHeight="1">
      <c r="A13" s="39" t="s">
        <v>78</v>
      </c>
      <c r="B13" s="38"/>
      <c r="C13" s="34">
        <v>25267</v>
      </c>
      <c r="D13" s="35">
        <v>25329</v>
      </c>
      <c r="E13" s="36"/>
      <c r="F13" s="37">
        <v>51370</v>
      </c>
      <c r="G13" s="33">
        <f t="shared" si="0"/>
        <v>-26041</v>
      </c>
      <c r="H13" s="36">
        <f t="shared" si="5"/>
        <v>-50.693011485302705</v>
      </c>
      <c r="I13" s="33">
        <f t="shared" si="2"/>
        <v>62</v>
      </c>
      <c r="J13" s="57">
        <f>F13-'[2]5月(各县区) '!F13</f>
        <v>7582</v>
      </c>
      <c r="K13" s="33">
        <f t="shared" si="3"/>
        <v>-7520</v>
      </c>
      <c r="L13" s="36">
        <f t="shared" si="4"/>
        <v>-99.18227380638353</v>
      </c>
      <c r="M13" s="59"/>
    </row>
    <row r="14" spans="1:13" s="2" customFormat="1" ht="21" customHeight="1">
      <c r="A14" s="39" t="s">
        <v>79</v>
      </c>
      <c r="B14" s="38"/>
      <c r="C14" s="34">
        <v>55664</v>
      </c>
      <c r="D14" s="35">
        <v>60773</v>
      </c>
      <c r="E14" s="36"/>
      <c r="F14" s="37">
        <v>13278</v>
      </c>
      <c r="G14" s="33">
        <f t="shared" si="0"/>
        <v>47495</v>
      </c>
      <c r="H14" s="36">
        <f t="shared" si="5"/>
        <v>357.69694231058895</v>
      </c>
      <c r="I14" s="33">
        <f t="shared" si="2"/>
        <v>5109</v>
      </c>
      <c r="J14" s="57">
        <f>F14-'[2]5月(各县区) '!F14</f>
        <v>309</v>
      </c>
      <c r="K14" s="33">
        <f t="shared" si="3"/>
        <v>4800</v>
      </c>
      <c r="L14" s="36">
        <f t="shared" si="4"/>
        <v>1553.3980582524273</v>
      </c>
      <c r="M14" s="59"/>
    </row>
    <row r="15" spans="1:13" s="2" customFormat="1" ht="21" customHeight="1">
      <c r="A15" s="40" t="s">
        <v>117</v>
      </c>
      <c r="B15" s="38"/>
      <c r="C15" s="34">
        <v>428094</v>
      </c>
      <c r="D15" s="35">
        <v>702613</v>
      </c>
      <c r="E15" s="36" t="s">
        <v>3</v>
      </c>
      <c r="F15" s="37">
        <v>589111</v>
      </c>
      <c r="G15" s="33">
        <f t="shared" si="0"/>
        <v>113502</v>
      </c>
      <c r="H15" s="36">
        <f t="shared" si="5"/>
        <v>19.266657726642347</v>
      </c>
      <c r="I15" s="33">
        <f t="shared" si="2"/>
        <v>274519</v>
      </c>
      <c r="J15" s="57">
        <f>F15-'[2]5月(各县区) '!F15</f>
        <v>271001</v>
      </c>
      <c r="K15" s="33">
        <f t="shared" si="3"/>
        <v>3518</v>
      </c>
      <c r="L15" s="36">
        <f t="shared" si="4"/>
        <v>1.2981501913277074</v>
      </c>
      <c r="M15" s="59"/>
    </row>
    <row r="16" spans="1:13" s="2" customFormat="1" ht="21" customHeight="1">
      <c r="A16" s="38" t="s">
        <v>73</v>
      </c>
      <c r="B16" s="38"/>
      <c r="C16" s="34">
        <v>120903</v>
      </c>
      <c r="D16" s="35">
        <v>230495</v>
      </c>
      <c r="E16" s="36"/>
      <c r="F16" s="37">
        <v>287032</v>
      </c>
      <c r="G16" s="33">
        <f t="shared" si="0"/>
        <v>-56537</v>
      </c>
      <c r="H16" s="36">
        <f t="shared" si="5"/>
        <v>-19.6971069427799</v>
      </c>
      <c r="I16" s="33">
        <f t="shared" si="2"/>
        <v>109592</v>
      </c>
      <c r="J16" s="57">
        <f>F16-'[2]5月(各县区) '!F16</f>
        <v>172801</v>
      </c>
      <c r="K16" s="33">
        <f t="shared" si="3"/>
        <v>-63209</v>
      </c>
      <c r="L16" s="36">
        <f t="shared" si="4"/>
        <v>-36.57907072297035</v>
      </c>
      <c r="M16" s="59"/>
    </row>
    <row r="17" spans="1:13" s="2" customFormat="1" ht="21" customHeight="1">
      <c r="A17" s="38" t="s">
        <v>74</v>
      </c>
      <c r="B17" s="38"/>
      <c r="C17" s="34">
        <v>282</v>
      </c>
      <c r="D17" s="35">
        <v>10371</v>
      </c>
      <c r="E17" s="36"/>
      <c r="F17" s="37">
        <v>370</v>
      </c>
      <c r="G17" s="33">
        <f t="shared" si="0"/>
        <v>10001</v>
      </c>
      <c r="H17" s="36">
        <f t="shared" si="5"/>
        <v>2702.972972972973</v>
      </c>
      <c r="I17" s="33">
        <f t="shared" si="2"/>
        <v>10089</v>
      </c>
      <c r="J17" s="57">
        <f>F17-'[2]5月(各县区) '!F17</f>
        <v>68</v>
      </c>
      <c r="K17" s="33">
        <f t="shared" si="3"/>
        <v>10021</v>
      </c>
      <c r="L17" s="36">
        <f t="shared" si="4"/>
        <v>14736.764705882353</v>
      </c>
      <c r="M17" s="59"/>
    </row>
    <row r="18" spans="1:13" s="2" customFormat="1" ht="21" customHeight="1">
      <c r="A18" s="39" t="s">
        <v>75</v>
      </c>
      <c r="B18" s="38"/>
      <c r="C18" s="34">
        <v>85</v>
      </c>
      <c r="D18" s="35">
        <v>14105</v>
      </c>
      <c r="E18" s="36"/>
      <c r="F18" s="37">
        <v>295</v>
      </c>
      <c r="G18" s="33">
        <f t="shared" si="0"/>
        <v>13810</v>
      </c>
      <c r="H18" s="36">
        <f t="shared" si="5"/>
        <v>4681.35593220339</v>
      </c>
      <c r="I18" s="33">
        <f t="shared" si="2"/>
        <v>14020</v>
      </c>
      <c r="J18" s="57">
        <f>F18-'[2]5月(各县区) '!F18</f>
        <v>0</v>
      </c>
      <c r="K18" s="33">
        <f t="shared" si="3"/>
        <v>14020</v>
      </c>
      <c r="L18" s="36"/>
      <c r="M18" s="59"/>
    </row>
    <row r="19" spans="1:13" s="2" customFormat="1" ht="21" customHeight="1">
      <c r="A19" s="39" t="s">
        <v>76</v>
      </c>
      <c r="B19" s="38"/>
      <c r="C19" s="34">
        <v>0</v>
      </c>
      <c r="D19" s="35">
        <v>46</v>
      </c>
      <c r="E19" s="36"/>
      <c r="F19" s="37">
        <v>84</v>
      </c>
      <c r="G19" s="33">
        <f t="shared" si="0"/>
        <v>-38</v>
      </c>
      <c r="H19" s="36">
        <f t="shared" si="5"/>
        <v>-45.23809523809524</v>
      </c>
      <c r="I19" s="33">
        <f t="shared" si="2"/>
        <v>46</v>
      </c>
      <c r="J19" s="57">
        <f>F19-'[2]5月(各县区) '!F19</f>
        <v>0</v>
      </c>
      <c r="K19" s="33">
        <f t="shared" si="3"/>
        <v>46</v>
      </c>
      <c r="L19" s="36"/>
      <c r="M19" s="59"/>
    </row>
    <row r="20" spans="1:13" s="2" customFormat="1" ht="21" customHeight="1">
      <c r="A20" s="39" t="s">
        <v>77</v>
      </c>
      <c r="B20" s="38"/>
      <c r="C20" s="34">
        <v>90894</v>
      </c>
      <c r="D20" s="35">
        <v>194851</v>
      </c>
      <c r="E20" s="36"/>
      <c r="F20" s="37">
        <v>149411</v>
      </c>
      <c r="G20" s="33">
        <f t="shared" si="0"/>
        <v>45440</v>
      </c>
      <c r="H20" s="36">
        <f t="shared" si="5"/>
        <v>30.412754081024822</v>
      </c>
      <c r="I20" s="33">
        <f t="shared" si="2"/>
        <v>103957</v>
      </c>
      <c r="J20" s="57">
        <f>F20-'[2]5月(各县区) '!F20</f>
        <v>31578</v>
      </c>
      <c r="K20" s="33">
        <f t="shared" si="3"/>
        <v>72379</v>
      </c>
      <c r="L20" s="36">
        <f aca="true" t="shared" si="6" ref="L20:L22">K20/J20*100</f>
        <v>229.207042877953</v>
      </c>
      <c r="M20" s="59"/>
    </row>
    <row r="21" spans="1:13" s="2" customFormat="1" ht="21" customHeight="1">
      <c r="A21" s="39" t="s">
        <v>78</v>
      </c>
      <c r="B21" s="38"/>
      <c r="C21" s="34">
        <v>60742</v>
      </c>
      <c r="D21" s="35">
        <v>64104</v>
      </c>
      <c r="E21" s="36"/>
      <c r="F21" s="37">
        <v>50223</v>
      </c>
      <c r="G21" s="33">
        <f t="shared" si="0"/>
        <v>13881</v>
      </c>
      <c r="H21" s="36">
        <f t="shared" si="5"/>
        <v>27.638731258586702</v>
      </c>
      <c r="I21" s="33">
        <f t="shared" si="2"/>
        <v>3362</v>
      </c>
      <c r="J21" s="57">
        <f>F21-'[2]5月(各县区) '!F21</f>
        <v>25103</v>
      </c>
      <c r="K21" s="33">
        <f t="shared" si="3"/>
        <v>-21741</v>
      </c>
      <c r="L21" s="36">
        <f t="shared" si="6"/>
        <v>-86.60717842488945</v>
      </c>
      <c r="M21" s="59"/>
    </row>
    <row r="22" spans="1:13" s="2" customFormat="1" ht="21" customHeight="1">
      <c r="A22" s="39" t="s">
        <v>79</v>
      </c>
      <c r="B22" s="38"/>
      <c r="C22" s="41">
        <v>155188</v>
      </c>
      <c r="D22" s="35">
        <v>188641</v>
      </c>
      <c r="E22" s="42"/>
      <c r="F22" s="37">
        <v>101696</v>
      </c>
      <c r="G22" s="33">
        <f t="shared" si="0"/>
        <v>86945</v>
      </c>
      <c r="H22" s="36">
        <f t="shared" si="5"/>
        <v>85.49500471994965</v>
      </c>
      <c r="I22" s="33">
        <f t="shared" si="2"/>
        <v>33453</v>
      </c>
      <c r="J22" s="57">
        <f>F22-'[2]5月(各县区) '!F22</f>
        <v>41451</v>
      </c>
      <c r="K22" s="33">
        <f t="shared" si="3"/>
        <v>-7998</v>
      </c>
      <c r="L22" s="36">
        <f t="shared" si="6"/>
        <v>-19.29507128899182</v>
      </c>
      <c r="M22" s="60"/>
    </row>
    <row r="23" spans="1:12" s="2" customFormat="1" ht="18" customHeight="1">
      <c r="A23" s="43" t="s">
        <v>83</v>
      </c>
      <c r="B23" s="3"/>
      <c r="C23" s="3"/>
      <c r="D23" s="4"/>
      <c r="E23" s="5"/>
      <c r="F23" s="6"/>
      <c r="G23" s="3"/>
      <c r="H23" s="44"/>
      <c r="I23" s="3"/>
      <c r="J23" s="4"/>
      <c r="K23" s="3"/>
      <c r="L23" s="5"/>
    </row>
    <row r="24" spans="1:13" s="2" customFormat="1" ht="9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2" s="2" customFormat="1" ht="15">
      <c r="A25" s="46" t="s">
        <v>84</v>
      </c>
      <c r="B25" s="3"/>
      <c r="C25" s="3"/>
      <c r="D25" s="4"/>
      <c r="E25" s="5"/>
      <c r="F25" s="6"/>
      <c r="G25" s="3"/>
      <c r="H25" s="3"/>
      <c r="I25" s="3"/>
      <c r="J25" s="4"/>
      <c r="K25" s="3"/>
      <c r="L25" s="5"/>
    </row>
  </sheetData>
  <sheetProtection/>
  <mergeCells count="16">
    <mergeCell ref="L2:M2"/>
    <mergeCell ref="D3:G3"/>
    <mergeCell ref="A24:M2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wen</cp:lastModifiedBy>
  <dcterms:created xsi:type="dcterms:W3CDTF">2020-07-02T02:44:23Z</dcterms:created>
  <dcterms:modified xsi:type="dcterms:W3CDTF">2020-07-02T02:45:34Z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