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<sst xmlns="http://schemas.openxmlformats.org/spreadsheetml/2006/main" count="246" uniqueCount="128">
  <si>
    <t>汕尾市2023年1-5月一般公共预算收支完成情况表</t>
  </si>
  <si>
    <t xml:space="preserve"> 制表单位：汕尾市财政局</t>
  </si>
  <si>
    <t xml:space="preserve"> </t>
  </si>
  <si>
    <t>单位：万元</t>
  </si>
  <si>
    <t>科     目</t>
  </si>
  <si>
    <t>本月完成数</t>
  </si>
  <si>
    <t>累计完成数</t>
  </si>
  <si>
    <t>上年同月完成数</t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</si>
  <si>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</si>
  <si>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</si>
  <si>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年初预算数</t>
  </si>
  <si>
    <t>上月累计数</t>
  </si>
  <si>
    <t>占年度预算 %</t>
  </si>
  <si>
    <t>上年同期 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</si>
  <si>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</si>
  <si>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</si>
  <si>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一、一般公共预算收入(全市)</t>
  </si>
  <si>
    <t xml:space="preserve">              市直</t>
  </si>
  <si>
    <t xml:space="preserve">             市城区            </t>
  </si>
  <si>
    <r>
      <t xml:space="preserve">                          </t>
    </r>
    <r>
      <rPr>
        <sz val="12"/>
        <rFont val="宋体"/>
        <family val="0"/>
      </rPr>
      <t>红海湾</t>
    </r>
  </si>
  <si>
    <r>
      <t xml:space="preserve">                          </t>
    </r>
    <r>
      <rPr>
        <sz val="12"/>
        <rFont val="宋体"/>
        <family val="0"/>
      </rPr>
      <t>华侨区</t>
    </r>
  </si>
  <si>
    <r>
      <t xml:space="preserve">                          </t>
    </r>
    <r>
      <rPr>
        <sz val="12"/>
        <rFont val="宋体"/>
        <family val="0"/>
      </rPr>
      <t>海丰县</t>
    </r>
  </si>
  <si>
    <r>
      <t xml:space="preserve">                          </t>
    </r>
    <r>
      <rPr>
        <sz val="12"/>
        <rFont val="宋体"/>
        <family val="0"/>
      </rPr>
      <t>陆河县</t>
    </r>
  </si>
  <si>
    <r>
      <t xml:space="preserve">                          </t>
    </r>
    <r>
      <rPr>
        <sz val="12"/>
        <rFont val="宋体"/>
        <family val="0"/>
      </rPr>
      <t>陆丰市</t>
    </r>
  </si>
  <si>
    <t>其中:(1).各项税收收入合计</t>
  </si>
  <si>
    <t xml:space="preserve">             市直</t>
  </si>
  <si>
    <t xml:space="preserve">            市城区            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</si>
  <si>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</si>
  <si>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</si>
  <si>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</si>
  <si>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</t>
    </r>
    <r>
      <rPr>
        <sz val="12"/>
        <rFont val="宋体"/>
        <family val="0"/>
      </rPr>
      <t>陆河县</t>
    </r>
  </si>
  <si>
    <r>
      <t xml:space="preserve">                        </t>
    </r>
    <r>
      <rPr>
        <sz val="12"/>
        <rFont val="宋体"/>
        <family val="0"/>
      </rPr>
      <t>陆丰市</t>
    </r>
  </si>
  <si>
    <t xml:space="preserve">     (2).非税收入合计</t>
  </si>
  <si>
    <t>二、一般公共预算支出(全市)</t>
  </si>
  <si>
    <t xml:space="preserve">           </t>
  </si>
  <si>
    <t>汕尾市2023年1-5月一般公共预算收入完成情况表</t>
  </si>
  <si>
    <t>年初代编预算数</t>
  </si>
  <si>
    <t>完成年初代编预算 %</t>
  </si>
  <si>
    <t>备注</t>
  </si>
  <si>
    <t>一、税收收入</t>
  </si>
  <si>
    <t>1、国内增值税</t>
  </si>
  <si>
    <t xml:space="preserve">2、企业所得税                 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</si>
  <si>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</si>
  <si>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</si>
  <si>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</si>
  <si>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</si>
  <si>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</si>
  <si>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</si>
  <si>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</si>
  <si>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</si>
  <si>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 xml:space="preserve">11、耕地占用税                   </t>
  </si>
  <si>
    <t xml:space="preserve">12、契  税                     </t>
  </si>
  <si>
    <t>13、环境保护税</t>
  </si>
  <si>
    <t>14、其他税收收入</t>
  </si>
  <si>
    <t>二、非税收入</t>
  </si>
  <si>
    <t>1、专项收入</t>
  </si>
  <si>
    <t xml:space="preserve">    其中：教育资金</t>
  </si>
  <si>
    <t xml:space="preserve">          农田水利建设资金</t>
  </si>
  <si>
    <t>2、行政事业性收费收入</t>
  </si>
  <si>
    <t xml:space="preserve">3、罚没收入   </t>
  </si>
  <si>
    <t>4、国有资本经营收入</t>
  </si>
  <si>
    <t>5、国有资源(资产)有偿使用收入</t>
  </si>
  <si>
    <t xml:space="preserve">6、捐赠收入  </t>
  </si>
  <si>
    <t>7、政府住房基金收入</t>
  </si>
  <si>
    <t>8、其他收入</t>
  </si>
  <si>
    <t>一般公共预算收入合计</t>
  </si>
  <si>
    <t>汕尾市2023年1-5月份一般公共预算支出完成情况表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</si>
  <si>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</si>
  <si>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</si>
  <si>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</si>
  <si>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</si>
  <si>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</si>
  <si>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</si>
  <si>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</si>
  <si>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</si>
  <si>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</si>
  <si>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</si>
  <si>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 xml:space="preserve">十一.城乡社区支出         </t>
  </si>
  <si>
    <t>十二.农林水支出</t>
  </si>
  <si>
    <t>十三.交通运输支出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</si>
  <si>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</si>
  <si>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</si>
  <si>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</si>
  <si>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</si>
  <si>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</si>
  <si>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</si>
  <si>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</si>
  <si>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</si>
  <si>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</si>
  <si>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</si>
  <si>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</si>
  <si>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</si>
  <si>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一般公共预算支出小计</t>
  </si>
  <si>
    <t>汕尾市2023年1-5月政府性基金预算收支完成情况表</t>
  </si>
  <si>
    <t>完成年初预算 %</t>
  </si>
  <si>
    <t>比上年同期±额</t>
  </si>
  <si>
    <t>一、政府性基金收入(全市)</t>
  </si>
  <si>
    <t>二、政府性基金支出(全市)</t>
  </si>
  <si>
    <t>汕尾市2023年1-5月政府性基金预算收入完成情况表</t>
  </si>
  <si>
    <t>一、 国有土地收益基金收入</t>
  </si>
  <si>
    <t>二、 农业土地开发资金收入</t>
  </si>
  <si>
    <t>三、 国有土地使用权出让收入</t>
  </si>
  <si>
    <t xml:space="preserve">   其中：土地出让价款收入</t>
  </si>
  <si>
    <t xml:space="preserve">         划拨土地收入</t>
  </si>
  <si>
    <t xml:space="preserve">         缴纳新增建设用地土地有偿使用费</t>
  </si>
  <si>
    <t>四、彩票公益金收入</t>
  </si>
  <si>
    <r>
      <t xml:space="preserve"> </t>
    </r>
    <r>
      <rPr>
        <sz val="12"/>
        <rFont val="宋体"/>
        <family val="0"/>
      </rPr>
      <t xml:space="preserve">  其中：福利彩票公益金收入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</si>
  <si>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体育彩票公益金收入</t>
    </r>
  </si>
  <si>
    <t>五、城市基础设施配套费收入</t>
  </si>
  <si>
    <t>六、污水处理费收入</t>
  </si>
  <si>
    <t>七、 其他政府性基金收入</t>
  </si>
  <si>
    <t>八、专项债务对应项目专项收入</t>
  </si>
  <si>
    <t>政府性基金收入合计</t>
  </si>
  <si>
    <t>汕尾市2023年1-5月政府性基金预算支出完成情况表</t>
  </si>
  <si>
    <t xml:space="preserve">  一、科学技术支出</t>
  </si>
  <si>
    <t xml:space="preserve">  二、文化旅游体育与传媒支出</t>
  </si>
  <si>
    <t xml:space="preserve">  三、社会保障和就业支出</t>
  </si>
  <si>
    <t xml:space="preserve">  四、节能环保支出</t>
  </si>
  <si>
    <t xml:space="preserve">  五、城乡社区支出</t>
  </si>
  <si>
    <t xml:space="preserve">  六、农林水支出</t>
  </si>
  <si>
    <t xml:space="preserve">  七、 交通运输支出</t>
  </si>
  <si>
    <t xml:space="preserve">  八、资源勘探工业信息等支出</t>
  </si>
  <si>
    <t xml:space="preserve">  九、金融支出</t>
  </si>
  <si>
    <t xml:space="preserve">  十、 其他支出</t>
  </si>
  <si>
    <t xml:space="preserve">  十一、债务付息支出</t>
  </si>
  <si>
    <t xml:space="preserve">  十二、债务发行费用支出</t>
  </si>
  <si>
    <t xml:space="preserve">  十三、抗疫特别国债安排的支出</t>
  </si>
  <si>
    <t>政府性基金支出合计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</si>
</sst>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color indexed="10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20"/>
      <name val="黑体"/>
      <family val="3"/>
    </font>
    <font>
      <b/>
      <sz val="12"/>
      <name val="黑体"/>
      <family val="3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6" fillId="0" borderId="0" xfId="0" applyNumberFormat="1" applyFont="1" applyFill="1" applyBorder="1" applyAlignment="1" applyProtection="1">
      <alignment horizontal="centerContinuous" vertical="center"/>
      <protection locked="0"/>
    </xf>
    <xf numFmtId="2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1" fontId="49" fillId="0" borderId="9" xfId="0" applyNumberFormat="1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vertical="center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centerContinuous"/>
      <protection locked="0"/>
    </xf>
    <xf numFmtId="1" fontId="6" fillId="0" borderId="0" xfId="0" applyNumberFormat="1" applyFont="1" applyFill="1" applyBorder="1" applyAlignment="1" applyProtection="1">
      <alignment horizontal="centerContinuous"/>
      <protection locked="0"/>
    </xf>
    <xf numFmtId="2" fontId="3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wrapText="1"/>
      <protection locked="0"/>
    </xf>
    <xf numFmtId="1" fontId="49" fillId="0" borderId="9" xfId="0" applyNumberFormat="1" applyFont="1" applyFill="1" applyBorder="1" applyAlignment="1" applyProtection="1">
      <alignment wrapText="1"/>
      <protection locked="0"/>
    </xf>
    <xf numFmtId="2" fontId="2" fillId="0" borderId="9" xfId="0" applyNumberFormat="1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" fontId="2" fillId="0" borderId="9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6" fontId="2" fillId="0" borderId="9" xfId="0" applyNumberFormat="1" applyFont="1" applyFill="1" applyBorder="1" applyAlignment="1" applyProtection="1">
      <alignment horizontal="right"/>
      <protection locked="0"/>
    </xf>
    <xf numFmtId="177" fontId="49" fillId="0" borderId="9" xfId="0" applyNumberFormat="1" applyFont="1" applyFill="1" applyBorder="1" applyAlignment="1" applyProtection="1">
      <alignment horizontal="right"/>
      <protection locked="0"/>
    </xf>
    <xf numFmtId="176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 wrapText="1"/>
      <protection locked="0"/>
    </xf>
    <xf numFmtId="1" fontId="49" fillId="0" borderId="10" xfId="0" applyNumberFormat="1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/>
      <protection/>
    </xf>
    <xf numFmtId="1" fontId="4" fillId="0" borderId="19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 locked="0"/>
    </xf>
    <xf numFmtId="1" fontId="49" fillId="0" borderId="9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 locked="0"/>
    </xf>
    <xf numFmtId="1" fontId="11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/>
      <protection locked="0"/>
    </xf>
    <xf numFmtId="1" fontId="2" fillId="0" borderId="9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0" xfId="0" applyNumberFormat="1" applyFont="1" applyFill="1" applyBorder="1" applyAlignment="1" applyProtection="1">
      <alignment horizontal="center"/>
      <protection locked="0"/>
    </xf>
    <xf numFmtId="1" fontId="7" fillId="0" borderId="21" xfId="0" applyNumberFormat="1" applyFont="1" applyFill="1" applyBorder="1" applyAlignment="1" applyProtection="1">
      <alignment horizont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49" fontId="2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3" xfId="0" applyNumberFormat="1" applyFont="1" applyFill="1" applyBorder="1" applyAlignment="1" applyProtection="1">
      <alignment/>
      <protection/>
    </xf>
    <xf numFmtId="1" fontId="49" fillId="0" borderId="9" xfId="0" applyNumberFormat="1" applyFont="1" applyFill="1" applyBorder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 horizontal="left"/>
      <protection locked="0"/>
    </xf>
    <xf numFmtId="1" fontId="49" fillId="0" borderId="13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21" xfId="0" applyNumberFormat="1" applyFont="1" applyFill="1" applyBorder="1" applyAlignment="1" applyProtection="1">
      <alignment horizontal="right" vertical="center"/>
      <protection locked="0"/>
    </xf>
    <xf numFmtId="1" fontId="7" fillId="0" borderId="2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1" fontId="4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" fontId="7" fillId="0" borderId="34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right"/>
      <protection/>
    </xf>
    <xf numFmtId="1" fontId="49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1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>
      <alignment horizontal="left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5968;&#23383;&#36130;&#25919;\Documents\2023&#24180;\&#25910;&#25903;&#25253;&#34920;\2023&#24180;&#20840;&#24066;&#39044;&#31639;&#25191;&#34892;&#25253;&#34920;(&#20844;&#20849;&#39044;&#3163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5968;&#23383;&#36130;&#25919;\Documents\2023&#24180;\&#25910;&#25903;&#25253;&#34920;\2023&#24180;&#20840;&#24066;&#39044;&#31639;&#25191;&#34892;&#25253;&#34920;(&#22522;&#37329;&#39044;&#3163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县区（1）"/>
      <sheetName val="全市（1）"/>
      <sheetName val="县区 (2)"/>
      <sheetName val="全市 (2)"/>
      <sheetName val="县区 (3)"/>
      <sheetName val="全市 (3)"/>
      <sheetName val="县区 (4)"/>
      <sheetName val="全市 (4)"/>
      <sheetName val="县区 (5)"/>
      <sheetName val="全市 (5)"/>
    </sheetNames>
    <sheetDataSet>
      <sheetData sheetId="8">
        <row r="8">
          <cell r="J8">
            <v>189465</v>
          </cell>
        </row>
        <row r="9">
          <cell r="J9">
            <v>57490</v>
          </cell>
        </row>
        <row r="10">
          <cell r="J10">
            <v>30639</v>
          </cell>
        </row>
        <row r="11">
          <cell r="J11">
            <v>4787</v>
          </cell>
        </row>
        <row r="12">
          <cell r="J12">
            <v>1658</v>
          </cell>
        </row>
        <row r="13">
          <cell r="J13">
            <v>41691</v>
          </cell>
        </row>
        <row r="14">
          <cell r="J14">
            <v>16960</v>
          </cell>
        </row>
        <row r="15">
          <cell r="J15">
            <v>36240</v>
          </cell>
        </row>
        <row r="16">
          <cell r="J16">
            <v>112222</v>
          </cell>
        </row>
        <row r="17">
          <cell r="J17">
            <v>32680</v>
          </cell>
        </row>
        <row r="18">
          <cell r="J18">
            <v>23020</v>
          </cell>
        </row>
        <row r="19">
          <cell r="J19">
            <v>1194</v>
          </cell>
        </row>
        <row r="20">
          <cell r="J20">
            <v>87</v>
          </cell>
        </row>
        <row r="21">
          <cell r="J21">
            <v>26727</v>
          </cell>
        </row>
        <row r="22">
          <cell r="J22">
            <v>9170</v>
          </cell>
        </row>
        <row r="23">
          <cell r="J23">
            <v>19344</v>
          </cell>
        </row>
        <row r="24">
          <cell r="J24">
            <v>77243</v>
          </cell>
        </row>
        <row r="25">
          <cell r="J25">
            <v>24810</v>
          </cell>
        </row>
        <row r="26">
          <cell r="J26">
            <v>7619</v>
          </cell>
        </row>
        <row r="27">
          <cell r="J27">
            <v>3593</v>
          </cell>
        </row>
        <row r="28">
          <cell r="J28">
            <v>1571</v>
          </cell>
        </row>
        <row r="29">
          <cell r="J29">
            <v>14964</v>
          </cell>
        </row>
        <row r="30">
          <cell r="J30">
            <v>7790</v>
          </cell>
        </row>
        <row r="31">
          <cell r="J31">
            <v>16896</v>
          </cell>
        </row>
        <row r="32">
          <cell r="J32">
            <v>1013962</v>
          </cell>
        </row>
        <row r="33">
          <cell r="J33">
            <v>171559</v>
          </cell>
        </row>
        <row r="34">
          <cell r="J34">
            <v>111896</v>
          </cell>
        </row>
        <row r="35">
          <cell r="J35">
            <v>23765</v>
          </cell>
        </row>
        <row r="36">
          <cell r="J36">
            <v>8704</v>
          </cell>
        </row>
        <row r="37">
          <cell r="J37">
            <v>199732</v>
          </cell>
        </row>
        <row r="38">
          <cell r="J38">
            <v>133393</v>
          </cell>
        </row>
        <row r="39">
          <cell r="J39">
            <v>364913</v>
          </cell>
        </row>
      </sheetData>
      <sheetData sheetId="9">
        <row r="8">
          <cell r="J8">
            <v>112222</v>
          </cell>
        </row>
        <row r="9">
          <cell r="J9">
            <v>25481</v>
          </cell>
        </row>
        <row r="10">
          <cell r="J10">
            <v>11734</v>
          </cell>
        </row>
        <row r="11">
          <cell r="J11">
            <v>1679</v>
          </cell>
        </row>
        <row r="12">
          <cell r="J12">
            <v>245</v>
          </cell>
        </row>
        <row r="13">
          <cell r="J13">
            <v>7827</v>
          </cell>
        </row>
        <row r="14">
          <cell r="J14">
            <v>10385</v>
          </cell>
        </row>
        <row r="15">
          <cell r="J15">
            <v>4353</v>
          </cell>
        </row>
        <row r="16">
          <cell r="J16">
            <v>3541</v>
          </cell>
        </row>
        <row r="17">
          <cell r="J17">
            <v>23365</v>
          </cell>
        </row>
        <row r="18">
          <cell r="J18">
            <v>3018</v>
          </cell>
        </row>
        <row r="19">
          <cell r="J19">
            <v>6261</v>
          </cell>
        </row>
        <row r="20">
          <cell r="J20">
            <v>13715</v>
          </cell>
        </row>
        <row r="21">
          <cell r="J21">
            <v>603</v>
          </cell>
        </row>
        <row r="22">
          <cell r="J22">
            <v>15</v>
          </cell>
        </row>
        <row r="23">
          <cell r="J23">
            <v>77243</v>
          </cell>
        </row>
        <row r="24">
          <cell r="J24">
            <v>6903</v>
          </cell>
        </row>
        <row r="25">
          <cell r="J25">
            <v>875</v>
          </cell>
        </row>
        <row r="26">
          <cell r="J26">
            <v>625</v>
          </cell>
        </row>
        <row r="27">
          <cell r="J27">
            <v>8431</v>
          </cell>
        </row>
        <row r="28">
          <cell r="J28">
            <v>19567</v>
          </cell>
        </row>
        <row r="29">
          <cell r="J29">
            <v>0</v>
          </cell>
        </row>
        <row r="30">
          <cell r="J30">
            <v>19117</v>
          </cell>
        </row>
        <row r="31">
          <cell r="J31">
            <v>3028</v>
          </cell>
        </row>
        <row r="32">
          <cell r="J32">
            <v>6764</v>
          </cell>
        </row>
        <row r="33">
          <cell r="J33">
            <v>13433</v>
          </cell>
        </row>
        <row r="34">
          <cell r="J34">
            <v>189465</v>
          </cell>
        </row>
        <row r="43">
          <cell r="J43">
            <v>89086</v>
          </cell>
        </row>
        <row r="44">
          <cell r="J44">
            <v>0</v>
          </cell>
        </row>
        <row r="45">
          <cell r="J45">
            <v>561</v>
          </cell>
        </row>
        <row r="46">
          <cell r="J46">
            <v>43437</v>
          </cell>
        </row>
        <row r="47">
          <cell r="J47">
            <v>158375</v>
          </cell>
        </row>
        <row r="48">
          <cell r="J48">
            <v>21559</v>
          </cell>
        </row>
        <row r="49">
          <cell r="J49">
            <v>12076</v>
          </cell>
        </row>
        <row r="50">
          <cell r="J50">
            <v>186724</v>
          </cell>
        </row>
        <row r="51">
          <cell r="J51">
            <v>207374</v>
          </cell>
        </row>
        <row r="52">
          <cell r="J52">
            <v>8335</v>
          </cell>
        </row>
        <row r="53">
          <cell r="J53">
            <v>93023</v>
          </cell>
        </row>
        <row r="54">
          <cell r="J54">
            <v>104471</v>
          </cell>
        </row>
        <row r="55">
          <cell r="J55">
            <v>33835</v>
          </cell>
        </row>
        <row r="56">
          <cell r="J56">
            <v>2604</v>
          </cell>
        </row>
        <row r="57">
          <cell r="J57">
            <v>1303</v>
          </cell>
        </row>
        <row r="58">
          <cell r="J58">
            <v>11800</v>
          </cell>
        </row>
        <row r="59">
          <cell r="J59">
            <v>0</v>
          </cell>
        </row>
        <row r="60">
          <cell r="J60">
            <v>8471</v>
          </cell>
        </row>
        <row r="61">
          <cell r="J61">
            <v>12538</v>
          </cell>
        </row>
        <row r="62">
          <cell r="J62">
            <v>5088</v>
          </cell>
        </row>
        <row r="63">
          <cell r="J63">
            <v>4969</v>
          </cell>
        </row>
        <row r="65">
          <cell r="J65">
            <v>1931</v>
          </cell>
        </row>
        <row r="66">
          <cell r="J66">
            <v>6360</v>
          </cell>
        </row>
        <row r="67">
          <cell r="J67">
            <v>42</v>
          </cell>
        </row>
        <row r="68">
          <cell r="J68">
            <v>1013962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县区（1）"/>
      <sheetName val="全市（1）"/>
      <sheetName val="县区 (2)"/>
      <sheetName val="全市 (2)"/>
      <sheetName val="县区 (3)"/>
      <sheetName val="全市 (3)"/>
      <sheetName val="县区 (4)"/>
      <sheetName val="全市 (4)"/>
      <sheetName val="县区 (5)"/>
      <sheetName val="全市 (5)"/>
    </sheetNames>
    <sheetDataSet>
      <sheetData sheetId="7">
        <row r="10">
          <cell r="J10">
            <v>33</v>
          </cell>
        </row>
        <row r="11">
          <cell r="J11">
            <v>41032</v>
          </cell>
        </row>
        <row r="12">
          <cell r="J12">
            <v>35373</v>
          </cell>
        </row>
        <row r="13">
          <cell r="J13">
            <v>6708</v>
          </cell>
        </row>
        <row r="14">
          <cell r="J14">
            <v>-2011</v>
          </cell>
        </row>
        <row r="15">
          <cell r="J15">
            <v>1514</v>
          </cell>
        </row>
        <row r="16">
          <cell r="J16">
            <v>1032</v>
          </cell>
        </row>
        <row r="17">
          <cell r="J17">
            <v>482</v>
          </cell>
        </row>
        <row r="18">
          <cell r="J18">
            <v>1141</v>
          </cell>
        </row>
        <row r="19">
          <cell r="J19">
            <v>382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44102</v>
          </cell>
        </row>
      </sheetData>
      <sheetData sheetId="8">
        <row r="8">
          <cell r="J8">
            <v>54208</v>
          </cell>
        </row>
        <row r="9">
          <cell r="J9">
            <v>21614</v>
          </cell>
        </row>
        <row r="10">
          <cell r="J10">
            <v>1</v>
          </cell>
        </row>
        <row r="11">
          <cell r="J11">
            <v>34</v>
          </cell>
        </row>
        <row r="12">
          <cell r="J12">
            <v>485</v>
          </cell>
        </row>
        <row r="13">
          <cell r="J13">
            <v>17243</v>
          </cell>
        </row>
        <row r="14">
          <cell r="J14">
            <v>8559</v>
          </cell>
        </row>
        <row r="15">
          <cell r="J15">
            <v>6272</v>
          </cell>
        </row>
        <row r="16">
          <cell r="J16">
            <v>494763</v>
          </cell>
        </row>
        <row r="17">
          <cell r="J17">
            <v>81839</v>
          </cell>
        </row>
        <row r="18">
          <cell r="J18">
            <v>40105</v>
          </cell>
        </row>
        <row r="19">
          <cell r="J19">
            <v>20090</v>
          </cell>
        </row>
        <row r="20">
          <cell r="J20">
            <v>6591</v>
          </cell>
        </row>
        <row r="21">
          <cell r="J21">
            <v>109622</v>
          </cell>
        </row>
        <row r="22">
          <cell r="J22">
            <v>86514</v>
          </cell>
        </row>
        <row r="23">
          <cell r="J23">
            <v>150002</v>
          </cell>
        </row>
      </sheetData>
      <sheetData sheetId="9">
        <row r="9">
          <cell r="J9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4107</v>
          </cell>
        </row>
        <row r="35">
          <cell r="J35">
            <v>0</v>
          </cell>
        </row>
        <row r="36">
          <cell r="J36">
            <v>132046</v>
          </cell>
        </row>
        <row r="37">
          <cell r="J37">
            <v>20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335372</v>
          </cell>
        </row>
        <row r="42">
          <cell r="J42">
            <v>23063</v>
          </cell>
        </row>
        <row r="43">
          <cell r="J43">
            <v>155</v>
          </cell>
        </row>
        <row r="44">
          <cell r="J44">
            <v>0</v>
          </cell>
        </row>
        <row r="45">
          <cell r="J45">
            <v>494763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A1" sqref="A1:IV65536"/>
    </sheetView>
  </sheetViews>
  <sheetFormatPr defaultColWidth="8.7109375" defaultRowHeight="15"/>
  <cols>
    <col min="1" max="1" width="37.14062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80" customWidth="1"/>
    <col min="7" max="7" width="10.7109375" style="6" hidden="1" customWidth="1"/>
    <col min="8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31" width="9.00390625" style="4" bestFit="1" customWidth="1"/>
    <col min="32" max="16384" width="8.7109375" style="4" customWidth="1"/>
  </cols>
  <sheetData>
    <row r="1" spans="1:12" s="4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79" customFormat="1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79" customFormat="1" ht="18" customHeight="1">
      <c r="A3" s="35"/>
      <c r="B3" s="35"/>
      <c r="C3" s="35"/>
      <c r="D3" s="36"/>
      <c r="E3" s="37"/>
      <c r="F3" s="81"/>
      <c r="G3" s="35"/>
      <c r="H3" s="35"/>
      <c r="I3" s="35"/>
      <c r="J3" s="36"/>
      <c r="K3" s="68"/>
      <c r="L3" s="68"/>
    </row>
    <row r="4" spans="1:12" s="4" customFormat="1" ht="18" customHeight="1">
      <c r="A4" s="4" t="s">
        <v>1</v>
      </c>
      <c r="B4" s="6"/>
      <c r="C4" s="6"/>
      <c r="D4" s="38" t="s">
        <v>2</v>
      </c>
      <c r="E4" s="38"/>
      <c r="F4" s="38"/>
      <c r="G4" s="38"/>
      <c r="H4" s="82"/>
      <c r="I4" s="6"/>
      <c r="J4" s="7"/>
      <c r="K4" s="96" t="s">
        <v>3</v>
      </c>
      <c r="L4" s="96"/>
    </row>
    <row r="5" spans="1:12" s="4" customFormat="1" ht="18" customHeight="1">
      <c r="A5" s="16" t="s">
        <v>4</v>
      </c>
      <c r="B5" s="17" t="s">
        <v>5</v>
      </c>
      <c r="C5" s="17"/>
      <c r="D5" s="17"/>
      <c r="E5" s="17"/>
      <c r="F5" s="164" t="s">
        <v>6</v>
      </c>
      <c r="G5" s="165"/>
      <c r="H5" s="165"/>
      <c r="I5" s="165"/>
      <c r="J5" s="165"/>
      <c r="K5" s="165"/>
      <c r="L5" s="167"/>
    </row>
    <row r="6" spans="1:12" s="4" customFormat="1" ht="18" customHeight="1">
      <c r="A6" s="16"/>
      <c r="B6" s="18" t="s">
        <v>5</v>
      </c>
      <c r="C6" s="19" t="s">
        <v>7</v>
      </c>
      <c r="D6" s="18" t="s">
        <v>8</v>
      </c>
      <c r="E6" s="20" t="s">
        <v>9</v>
      </c>
      <c r="F6" s="41" t="s">
        <v>10</v>
      </c>
      <c r="G6" s="18" t="s">
        <v>11</v>
      </c>
      <c r="H6" s="19" t="s">
        <v>6</v>
      </c>
      <c r="I6" s="20" t="s">
        <v>12</v>
      </c>
      <c r="J6" s="19" t="s">
        <v>13</v>
      </c>
      <c r="K6" s="18" t="s">
        <v>14</v>
      </c>
      <c r="L6" s="20" t="s">
        <v>15</v>
      </c>
    </row>
    <row r="7" spans="1:12" s="4" customFormat="1" ht="18" customHeight="1">
      <c r="A7" s="16"/>
      <c r="B7" s="18"/>
      <c r="C7" s="19"/>
      <c r="D7" s="18"/>
      <c r="E7" s="20"/>
      <c r="F7" s="42"/>
      <c r="G7" s="18"/>
      <c r="H7" s="19"/>
      <c r="I7" s="20"/>
      <c r="J7" s="19"/>
      <c r="K7" s="18"/>
      <c r="L7" s="20"/>
    </row>
    <row r="8" spans="1:12" s="4" customFormat="1" ht="18" customHeight="1">
      <c r="A8" s="91" t="s">
        <v>16</v>
      </c>
      <c r="B8" s="51">
        <f aca="true" t="shared" si="0" ref="B8:B39">H8-G8</f>
        <v>35188</v>
      </c>
      <c r="C8" s="88">
        <f>J8-'[1]县区 (4)'!J8</f>
        <v>24163</v>
      </c>
      <c r="D8" s="51">
        <f aca="true" t="shared" si="1" ref="D8:D39">B8-C8</f>
        <v>11025</v>
      </c>
      <c r="E8" s="113">
        <f aca="true" t="shared" si="2" ref="E8:E39">IF(C8&lt;=0,0,D8/C8*100)</f>
        <v>45.62761246533957</v>
      </c>
      <c r="F8" s="51">
        <v>673919</v>
      </c>
      <c r="G8" s="92">
        <v>228808</v>
      </c>
      <c r="H8" s="102">
        <v>263996</v>
      </c>
      <c r="I8" s="113">
        <f aca="true" t="shared" si="3" ref="I8:I39">IF(F8&lt;=0,0,H8/F8*100)</f>
        <v>39.17325375898291</v>
      </c>
      <c r="J8" s="102">
        <v>213628</v>
      </c>
      <c r="K8" s="51">
        <f aca="true" t="shared" si="4" ref="K8:K39">H8-J8</f>
        <v>50368</v>
      </c>
      <c r="L8" s="113">
        <f aca="true" t="shared" si="5" ref="L8:L39">IF(J8&lt;=0,0,K8/J8*100)</f>
        <v>23.577433669743666</v>
      </c>
    </row>
    <row r="9" spans="1:12" s="4" customFormat="1" ht="18" customHeight="1">
      <c r="A9" s="51" t="s">
        <v>17</v>
      </c>
      <c r="B9" s="51">
        <f t="shared" si="0"/>
        <v>13469</v>
      </c>
      <c r="C9" s="88">
        <f>J9-'[1]县区 (4)'!J9</f>
        <v>8032</v>
      </c>
      <c r="D9" s="51">
        <f t="shared" si="1"/>
        <v>5437</v>
      </c>
      <c r="E9" s="113">
        <f t="shared" si="2"/>
        <v>67.69173306772909</v>
      </c>
      <c r="F9" s="51">
        <v>232658</v>
      </c>
      <c r="G9" s="92">
        <v>90534</v>
      </c>
      <c r="H9" s="102">
        <v>104003</v>
      </c>
      <c r="I9" s="113">
        <f t="shared" si="3"/>
        <v>44.70209492044116</v>
      </c>
      <c r="J9" s="102">
        <v>65522</v>
      </c>
      <c r="K9" s="51">
        <f t="shared" si="4"/>
        <v>38481</v>
      </c>
      <c r="L9" s="113">
        <f t="shared" si="5"/>
        <v>58.729892249931325</v>
      </c>
    </row>
    <row r="10" spans="1:12" s="4" customFormat="1" ht="18" customHeight="1">
      <c r="A10" s="51" t="s">
        <v>18</v>
      </c>
      <c r="B10" s="51">
        <f t="shared" si="0"/>
        <v>5590</v>
      </c>
      <c r="C10" s="88">
        <f>J10-'[1]县区 (4)'!J10</f>
        <v>3112</v>
      </c>
      <c r="D10" s="51">
        <f t="shared" si="1"/>
        <v>2478</v>
      </c>
      <c r="E10" s="113">
        <f t="shared" si="2"/>
        <v>79.62724935732648</v>
      </c>
      <c r="F10" s="51">
        <v>87901</v>
      </c>
      <c r="G10" s="92">
        <v>21183</v>
      </c>
      <c r="H10" s="102">
        <v>26773</v>
      </c>
      <c r="I10" s="113">
        <f t="shared" si="3"/>
        <v>30.458129031524102</v>
      </c>
      <c r="J10" s="102">
        <v>33751</v>
      </c>
      <c r="K10" s="51">
        <f t="shared" si="4"/>
        <v>-6978</v>
      </c>
      <c r="L10" s="113">
        <f t="shared" si="5"/>
        <v>-20.6749429646529</v>
      </c>
    </row>
    <row r="11" spans="1:12" s="4" customFormat="1" ht="18" customHeight="1">
      <c r="A11" s="90" t="s">
        <v>19</v>
      </c>
      <c r="B11" s="51">
        <f t="shared" si="0"/>
        <v>384</v>
      </c>
      <c r="C11" s="88">
        <f>J11-'[1]县区 (4)'!J11</f>
        <v>277</v>
      </c>
      <c r="D11" s="51">
        <f t="shared" si="1"/>
        <v>107</v>
      </c>
      <c r="E11" s="113">
        <f t="shared" si="2"/>
        <v>38.628158844765345</v>
      </c>
      <c r="F11" s="51">
        <v>23029</v>
      </c>
      <c r="G11" s="92">
        <v>1844</v>
      </c>
      <c r="H11" s="102">
        <v>2228</v>
      </c>
      <c r="I11" s="113">
        <f t="shared" si="3"/>
        <v>9.674757913934604</v>
      </c>
      <c r="J11" s="102">
        <v>5064</v>
      </c>
      <c r="K11" s="51">
        <f t="shared" si="4"/>
        <v>-2836</v>
      </c>
      <c r="L11" s="113">
        <f t="shared" si="5"/>
        <v>-56.00315955766193</v>
      </c>
    </row>
    <row r="12" spans="1:12" s="4" customFormat="1" ht="18" customHeight="1">
      <c r="A12" s="90" t="s">
        <v>20</v>
      </c>
      <c r="B12" s="51">
        <f t="shared" si="0"/>
        <v>14</v>
      </c>
      <c r="C12" s="88">
        <f>J12-'[1]县区 (4)'!J12</f>
        <v>49</v>
      </c>
      <c r="D12" s="51">
        <f t="shared" si="1"/>
        <v>-35</v>
      </c>
      <c r="E12" s="113">
        <f t="shared" si="2"/>
        <v>-71.42857142857143</v>
      </c>
      <c r="F12" s="51">
        <v>3122</v>
      </c>
      <c r="G12" s="92">
        <v>2014</v>
      </c>
      <c r="H12" s="102">
        <v>2028</v>
      </c>
      <c r="I12" s="113">
        <f t="shared" si="3"/>
        <v>64.9583600256246</v>
      </c>
      <c r="J12" s="102">
        <v>1707</v>
      </c>
      <c r="K12" s="51">
        <f t="shared" si="4"/>
        <v>321</v>
      </c>
      <c r="L12" s="113">
        <f t="shared" si="5"/>
        <v>18.804920913884008</v>
      </c>
    </row>
    <row r="13" spans="1:12" s="4" customFormat="1" ht="18" customHeight="1">
      <c r="A13" s="90" t="s">
        <v>21</v>
      </c>
      <c r="B13" s="51">
        <f t="shared" si="0"/>
        <v>6859</v>
      </c>
      <c r="C13" s="88">
        <f>J13-'[1]县区 (4)'!J13</f>
        <v>3792</v>
      </c>
      <c r="D13" s="51">
        <f t="shared" si="1"/>
        <v>3067</v>
      </c>
      <c r="E13" s="113">
        <f t="shared" si="2"/>
        <v>80.88080168776372</v>
      </c>
      <c r="F13" s="51">
        <v>150133</v>
      </c>
      <c r="G13" s="92">
        <v>48450</v>
      </c>
      <c r="H13" s="102">
        <v>55309</v>
      </c>
      <c r="I13" s="113">
        <f t="shared" si="3"/>
        <v>36.84000186501302</v>
      </c>
      <c r="J13" s="102">
        <v>45483</v>
      </c>
      <c r="K13" s="51">
        <f t="shared" si="4"/>
        <v>9826</v>
      </c>
      <c r="L13" s="113">
        <f t="shared" si="5"/>
        <v>21.603676098762175</v>
      </c>
    </row>
    <row r="14" spans="1:12" s="4" customFormat="1" ht="18" customHeight="1">
      <c r="A14" s="90" t="s">
        <v>22</v>
      </c>
      <c r="B14" s="51">
        <f t="shared" si="0"/>
        <v>2226</v>
      </c>
      <c r="C14" s="88">
        <f>J14-'[1]县区 (4)'!J14</f>
        <v>2023</v>
      </c>
      <c r="D14" s="51">
        <f t="shared" si="1"/>
        <v>203</v>
      </c>
      <c r="E14" s="113">
        <f t="shared" si="2"/>
        <v>10.034602076124568</v>
      </c>
      <c r="F14" s="51">
        <v>51236</v>
      </c>
      <c r="G14" s="92">
        <v>19429</v>
      </c>
      <c r="H14" s="102">
        <v>21655</v>
      </c>
      <c r="I14" s="113">
        <f t="shared" si="3"/>
        <v>42.26520415332969</v>
      </c>
      <c r="J14" s="102">
        <v>18983</v>
      </c>
      <c r="K14" s="51">
        <f t="shared" si="4"/>
        <v>2672</v>
      </c>
      <c r="L14" s="113">
        <f t="shared" si="5"/>
        <v>14.075751988621398</v>
      </c>
    </row>
    <row r="15" spans="1:12" s="4" customFormat="1" ht="18" customHeight="1">
      <c r="A15" s="90" t="s">
        <v>23</v>
      </c>
      <c r="B15" s="51">
        <f t="shared" si="0"/>
        <v>6646</v>
      </c>
      <c r="C15" s="88">
        <f>J15-'[1]县区 (4)'!J15</f>
        <v>6878</v>
      </c>
      <c r="D15" s="51">
        <f t="shared" si="1"/>
        <v>-232</v>
      </c>
      <c r="E15" s="113">
        <f t="shared" si="2"/>
        <v>-3.373073567897645</v>
      </c>
      <c r="F15" s="51">
        <v>125840</v>
      </c>
      <c r="G15" s="92">
        <v>45354</v>
      </c>
      <c r="H15" s="102">
        <v>52000</v>
      </c>
      <c r="I15" s="113">
        <f t="shared" si="3"/>
        <v>41.32231404958678</v>
      </c>
      <c r="J15" s="102">
        <v>43118</v>
      </c>
      <c r="K15" s="51">
        <f t="shared" si="4"/>
        <v>8882</v>
      </c>
      <c r="L15" s="113">
        <f t="shared" si="5"/>
        <v>20.599285681154043</v>
      </c>
    </row>
    <row r="16" spans="1:12" s="4" customFormat="1" ht="18" customHeight="1">
      <c r="A16" s="168" t="s">
        <v>24</v>
      </c>
      <c r="B16" s="51">
        <f t="shared" si="0"/>
        <v>18298</v>
      </c>
      <c r="C16" s="88">
        <f>J16-'[1]县区 (4)'!J16</f>
        <v>7675</v>
      </c>
      <c r="D16" s="51">
        <f t="shared" si="1"/>
        <v>10623</v>
      </c>
      <c r="E16" s="113">
        <f t="shared" si="2"/>
        <v>138.41042345276873</v>
      </c>
      <c r="F16" s="51">
        <v>349165</v>
      </c>
      <c r="G16" s="92">
        <v>118442</v>
      </c>
      <c r="H16" s="102">
        <v>136740</v>
      </c>
      <c r="I16" s="113">
        <f t="shared" si="3"/>
        <v>39.162000773273384</v>
      </c>
      <c r="J16" s="102">
        <v>119897</v>
      </c>
      <c r="K16" s="51">
        <f t="shared" si="4"/>
        <v>16843</v>
      </c>
      <c r="L16" s="113">
        <f t="shared" si="5"/>
        <v>14.04789110653311</v>
      </c>
    </row>
    <row r="17" spans="1:12" s="4" customFormat="1" ht="18" customHeight="1">
      <c r="A17" s="51" t="s">
        <v>25</v>
      </c>
      <c r="B17" s="51">
        <f t="shared" si="0"/>
        <v>4904</v>
      </c>
      <c r="C17" s="88">
        <f>J17-'[1]县区 (4)'!J17</f>
        <v>-357</v>
      </c>
      <c r="D17" s="51">
        <f t="shared" si="1"/>
        <v>5261</v>
      </c>
      <c r="E17" s="113">
        <f t="shared" si="2"/>
        <v>0</v>
      </c>
      <c r="F17" s="51">
        <v>91368</v>
      </c>
      <c r="G17" s="92">
        <v>33736</v>
      </c>
      <c r="H17" s="102">
        <v>38640</v>
      </c>
      <c r="I17" s="113">
        <f t="shared" si="3"/>
        <v>42.29051746782243</v>
      </c>
      <c r="J17" s="102">
        <v>32323</v>
      </c>
      <c r="K17" s="51">
        <f t="shared" si="4"/>
        <v>6317</v>
      </c>
      <c r="L17" s="113">
        <f t="shared" si="5"/>
        <v>19.54335921789438</v>
      </c>
    </row>
    <row r="18" spans="1:12" s="4" customFormat="1" ht="18" customHeight="1">
      <c r="A18" s="51" t="s">
        <v>26</v>
      </c>
      <c r="B18" s="51">
        <f t="shared" si="0"/>
        <v>2283</v>
      </c>
      <c r="C18" s="88">
        <f>J18-'[1]县区 (4)'!J18</f>
        <v>2618</v>
      </c>
      <c r="D18" s="51">
        <f t="shared" si="1"/>
        <v>-335</v>
      </c>
      <c r="E18" s="113">
        <f t="shared" si="2"/>
        <v>-12.796027501909855</v>
      </c>
      <c r="F18" s="51">
        <v>56101</v>
      </c>
      <c r="G18" s="92">
        <v>20114</v>
      </c>
      <c r="H18" s="102">
        <v>22397</v>
      </c>
      <c r="I18" s="113">
        <f t="shared" si="3"/>
        <v>39.92263952514216</v>
      </c>
      <c r="J18" s="102">
        <v>25638</v>
      </c>
      <c r="K18" s="51">
        <f t="shared" si="4"/>
        <v>-3241</v>
      </c>
      <c r="L18" s="113">
        <f t="shared" si="5"/>
        <v>-12.641391684218739</v>
      </c>
    </row>
    <row r="19" spans="1:12" s="4" customFormat="1" ht="18" customHeight="1">
      <c r="A19" s="90" t="s">
        <v>27</v>
      </c>
      <c r="B19" s="51">
        <f t="shared" si="0"/>
        <v>326</v>
      </c>
      <c r="C19" s="88">
        <f>J19-'[1]县区 (4)'!J19</f>
        <v>170</v>
      </c>
      <c r="D19" s="51">
        <f t="shared" si="1"/>
        <v>156</v>
      </c>
      <c r="E19" s="113">
        <f t="shared" si="2"/>
        <v>91.76470588235294</v>
      </c>
      <c r="F19" s="51">
        <v>9757</v>
      </c>
      <c r="G19" s="92">
        <v>1389</v>
      </c>
      <c r="H19" s="102">
        <v>1715</v>
      </c>
      <c r="I19" s="113">
        <f t="shared" si="3"/>
        <v>17.57712411601927</v>
      </c>
      <c r="J19" s="102">
        <v>1364</v>
      </c>
      <c r="K19" s="51">
        <f t="shared" si="4"/>
        <v>351</v>
      </c>
      <c r="L19" s="113">
        <f t="shared" si="5"/>
        <v>25.733137829912025</v>
      </c>
    </row>
    <row r="20" spans="1:12" s="4" customFormat="1" ht="18" customHeight="1">
      <c r="A20" s="90" t="s">
        <v>28</v>
      </c>
      <c r="B20" s="51">
        <f t="shared" si="0"/>
        <v>13</v>
      </c>
      <c r="C20" s="88">
        <f>J20-'[1]县区 (4)'!J20</f>
        <v>45</v>
      </c>
      <c r="D20" s="51">
        <f t="shared" si="1"/>
        <v>-32</v>
      </c>
      <c r="E20" s="113">
        <f t="shared" si="2"/>
        <v>-71.11111111111111</v>
      </c>
      <c r="F20" s="51">
        <v>611</v>
      </c>
      <c r="G20" s="92">
        <v>170</v>
      </c>
      <c r="H20" s="102">
        <v>183</v>
      </c>
      <c r="I20" s="113">
        <f t="shared" si="3"/>
        <v>29.950900163666123</v>
      </c>
      <c r="J20" s="102">
        <v>132</v>
      </c>
      <c r="K20" s="51">
        <f t="shared" si="4"/>
        <v>51</v>
      </c>
      <c r="L20" s="113">
        <f t="shared" si="5"/>
        <v>38.63636363636363</v>
      </c>
    </row>
    <row r="21" spans="1:12" s="4" customFormat="1" ht="18" customHeight="1">
      <c r="A21" s="90" t="s">
        <v>29</v>
      </c>
      <c r="B21" s="51">
        <f t="shared" si="0"/>
        <v>6393</v>
      </c>
      <c r="C21" s="88">
        <f>J21-'[1]县区 (4)'!J21</f>
        <v>1079</v>
      </c>
      <c r="D21" s="51">
        <f t="shared" si="1"/>
        <v>5314</v>
      </c>
      <c r="E21" s="113">
        <f t="shared" si="2"/>
        <v>492.49304911955517</v>
      </c>
      <c r="F21" s="51">
        <v>97586</v>
      </c>
      <c r="G21" s="92">
        <v>32169</v>
      </c>
      <c r="H21" s="102">
        <v>38562</v>
      </c>
      <c r="I21" s="113">
        <f t="shared" si="3"/>
        <v>39.515914168015904</v>
      </c>
      <c r="J21" s="102">
        <v>27806</v>
      </c>
      <c r="K21" s="51">
        <f t="shared" si="4"/>
        <v>10756</v>
      </c>
      <c r="L21" s="113">
        <f t="shared" si="5"/>
        <v>38.68229878443501</v>
      </c>
    </row>
    <row r="22" spans="1:12" s="4" customFormat="1" ht="18" customHeight="1">
      <c r="A22" s="90" t="s">
        <v>30</v>
      </c>
      <c r="B22" s="51">
        <f t="shared" si="0"/>
        <v>991</v>
      </c>
      <c r="C22" s="88">
        <f>J22-'[1]县区 (4)'!J22</f>
        <v>1611</v>
      </c>
      <c r="D22" s="51">
        <f t="shared" si="1"/>
        <v>-620</v>
      </c>
      <c r="E22" s="113">
        <f t="shared" si="2"/>
        <v>-38.48541278708876</v>
      </c>
      <c r="F22" s="51">
        <v>30742</v>
      </c>
      <c r="G22" s="92">
        <v>11362</v>
      </c>
      <c r="H22" s="102">
        <v>12353</v>
      </c>
      <c r="I22" s="113">
        <f t="shared" si="3"/>
        <v>40.182811788432765</v>
      </c>
      <c r="J22" s="102">
        <v>10781</v>
      </c>
      <c r="K22" s="51">
        <f t="shared" si="4"/>
        <v>1572</v>
      </c>
      <c r="L22" s="113">
        <f t="shared" si="5"/>
        <v>14.58120768017809</v>
      </c>
    </row>
    <row r="23" spans="1:12" s="4" customFormat="1" ht="18" customHeight="1">
      <c r="A23" s="90" t="s">
        <v>31</v>
      </c>
      <c r="B23" s="51">
        <f t="shared" si="0"/>
        <v>3388</v>
      </c>
      <c r="C23" s="88">
        <f>J23-'[1]县区 (4)'!J23</f>
        <v>2509</v>
      </c>
      <c r="D23" s="51">
        <f t="shared" si="1"/>
        <v>879</v>
      </c>
      <c r="E23" s="113">
        <f t="shared" si="2"/>
        <v>35.03387803905939</v>
      </c>
      <c r="F23" s="51">
        <v>63000</v>
      </c>
      <c r="G23" s="92">
        <v>19502</v>
      </c>
      <c r="H23" s="102">
        <v>22890</v>
      </c>
      <c r="I23" s="113">
        <f t="shared" si="3"/>
        <v>36.333333333333336</v>
      </c>
      <c r="J23" s="102">
        <v>21853</v>
      </c>
      <c r="K23" s="51">
        <f t="shared" si="4"/>
        <v>1037</v>
      </c>
      <c r="L23" s="113">
        <f t="shared" si="5"/>
        <v>4.7453438887109325</v>
      </c>
    </row>
    <row r="24" spans="1:12" s="4" customFormat="1" ht="18" customHeight="1">
      <c r="A24" s="168" t="s">
        <v>32</v>
      </c>
      <c r="B24" s="51">
        <f t="shared" si="0"/>
        <v>16890</v>
      </c>
      <c r="C24" s="88">
        <f>J24-'[1]县区 (4)'!J24</f>
        <v>16488</v>
      </c>
      <c r="D24" s="51">
        <f t="shared" si="1"/>
        <v>402</v>
      </c>
      <c r="E24" s="113">
        <f t="shared" si="2"/>
        <v>2.438136826783115</v>
      </c>
      <c r="F24" s="51">
        <v>324754</v>
      </c>
      <c r="G24" s="92">
        <v>110366</v>
      </c>
      <c r="H24" s="102">
        <v>127256</v>
      </c>
      <c r="I24" s="113">
        <f t="shared" si="3"/>
        <v>39.18535260535667</v>
      </c>
      <c r="J24" s="102">
        <v>93731</v>
      </c>
      <c r="K24" s="51">
        <f t="shared" si="4"/>
        <v>33525</v>
      </c>
      <c r="L24" s="113">
        <f t="shared" si="5"/>
        <v>35.76724882909603</v>
      </c>
    </row>
    <row r="25" spans="1:12" s="4" customFormat="1" ht="18" customHeight="1">
      <c r="A25" s="51" t="s">
        <v>25</v>
      </c>
      <c r="B25" s="51">
        <f t="shared" si="0"/>
        <v>8565</v>
      </c>
      <c r="C25" s="88">
        <f>J25-'[1]县区 (4)'!J25</f>
        <v>8389</v>
      </c>
      <c r="D25" s="51">
        <f t="shared" si="1"/>
        <v>176</v>
      </c>
      <c r="E25" s="113">
        <f t="shared" si="2"/>
        <v>2.097985457146263</v>
      </c>
      <c r="F25" s="4">
        <v>141290</v>
      </c>
      <c r="G25" s="92">
        <v>56798</v>
      </c>
      <c r="H25" s="102">
        <v>65363</v>
      </c>
      <c r="I25" s="113">
        <f t="shared" si="3"/>
        <v>46.26158963833251</v>
      </c>
      <c r="J25" s="102">
        <v>33199</v>
      </c>
      <c r="K25" s="51">
        <f t="shared" si="4"/>
        <v>32164</v>
      </c>
      <c r="L25" s="113">
        <f t="shared" si="5"/>
        <v>96.88243621795837</v>
      </c>
    </row>
    <row r="26" spans="1:12" s="4" customFormat="1" ht="18" customHeight="1">
      <c r="A26" s="51" t="s">
        <v>26</v>
      </c>
      <c r="B26" s="51">
        <f t="shared" si="0"/>
        <v>3307</v>
      </c>
      <c r="C26" s="88">
        <f>J26-'[1]县区 (4)'!J26</f>
        <v>494</v>
      </c>
      <c r="D26" s="51">
        <f t="shared" si="1"/>
        <v>2813</v>
      </c>
      <c r="E26" s="113">
        <f t="shared" si="2"/>
        <v>569.4331983805669</v>
      </c>
      <c r="F26" s="51">
        <v>31800</v>
      </c>
      <c r="G26" s="92">
        <v>1069</v>
      </c>
      <c r="H26" s="102">
        <v>4376</v>
      </c>
      <c r="I26" s="113">
        <f t="shared" si="3"/>
        <v>13.761006289308176</v>
      </c>
      <c r="J26" s="102">
        <v>8113</v>
      </c>
      <c r="K26" s="51">
        <f t="shared" si="4"/>
        <v>-3737</v>
      </c>
      <c r="L26" s="113">
        <f t="shared" si="5"/>
        <v>-46.061876001479106</v>
      </c>
    </row>
    <row r="27" spans="1:12" s="4" customFormat="1" ht="18" customHeight="1">
      <c r="A27" s="90" t="s">
        <v>27</v>
      </c>
      <c r="B27" s="51">
        <f t="shared" si="0"/>
        <v>58</v>
      </c>
      <c r="C27" s="88">
        <f>J27-'[1]县区 (4)'!J27</f>
        <v>107</v>
      </c>
      <c r="D27" s="51">
        <f t="shared" si="1"/>
        <v>-49</v>
      </c>
      <c r="E27" s="113">
        <f t="shared" si="2"/>
        <v>-45.794392523364486</v>
      </c>
      <c r="F27" s="51">
        <v>13272</v>
      </c>
      <c r="G27" s="92">
        <v>455</v>
      </c>
      <c r="H27" s="102">
        <v>513</v>
      </c>
      <c r="I27" s="113">
        <f t="shared" si="3"/>
        <v>3.8652802893309226</v>
      </c>
      <c r="J27" s="102">
        <v>3700</v>
      </c>
      <c r="K27" s="51">
        <f t="shared" si="4"/>
        <v>-3187</v>
      </c>
      <c r="L27" s="113">
        <f t="shared" si="5"/>
        <v>-86.13513513513513</v>
      </c>
    </row>
    <row r="28" spans="1:12" s="4" customFormat="1" ht="18" customHeight="1">
      <c r="A28" s="90" t="s">
        <v>28</v>
      </c>
      <c r="B28" s="51">
        <f t="shared" si="0"/>
        <v>1</v>
      </c>
      <c r="C28" s="88">
        <f>J28-'[1]县区 (4)'!J28</f>
        <v>4</v>
      </c>
      <c r="D28" s="51">
        <f t="shared" si="1"/>
        <v>-3</v>
      </c>
      <c r="E28" s="113">
        <f t="shared" si="2"/>
        <v>-75</v>
      </c>
      <c r="F28" s="51">
        <v>2511</v>
      </c>
      <c r="G28" s="92">
        <v>1844</v>
      </c>
      <c r="H28" s="102">
        <v>1845</v>
      </c>
      <c r="I28" s="113">
        <f t="shared" si="3"/>
        <v>73.47670250896059</v>
      </c>
      <c r="J28" s="102">
        <v>1575</v>
      </c>
      <c r="K28" s="51">
        <f t="shared" si="4"/>
        <v>270</v>
      </c>
      <c r="L28" s="113">
        <f t="shared" si="5"/>
        <v>17.142857142857142</v>
      </c>
    </row>
    <row r="29" spans="1:12" s="4" customFormat="1" ht="18" customHeight="1">
      <c r="A29" s="90" t="s">
        <v>29</v>
      </c>
      <c r="B29" s="51">
        <f t="shared" si="0"/>
        <v>466</v>
      </c>
      <c r="C29" s="88">
        <f>J29-'[1]县区 (4)'!J29</f>
        <v>2713</v>
      </c>
      <c r="D29" s="51">
        <f t="shared" si="1"/>
        <v>-2247</v>
      </c>
      <c r="E29" s="113">
        <f t="shared" si="2"/>
        <v>-82.82344268337634</v>
      </c>
      <c r="F29" s="51">
        <v>52547</v>
      </c>
      <c r="G29" s="92">
        <v>16281</v>
      </c>
      <c r="H29" s="102">
        <v>16747</v>
      </c>
      <c r="I29" s="113">
        <f t="shared" si="3"/>
        <v>31.870515919081967</v>
      </c>
      <c r="J29" s="102">
        <v>17677</v>
      </c>
      <c r="K29" s="51">
        <f t="shared" si="4"/>
        <v>-930</v>
      </c>
      <c r="L29" s="113">
        <f t="shared" si="5"/>
        <v>-5.261073711602648</v>
      </c>
    </row>
    <row r="30" spans="1:12" s="4" customFormat="1" ht="18" customHeight="1">
      <c r="A30" s="90" t="s">
        <v>30</v>
      </c>
      <c r="B30" s="51">
        <f t="shared" si="0"/>
        <v>1235</v>
      </c>
      <c r="C30" s="88">
        <f>J30-'[1]县区 (4)'!J30</f>
        <v>412</v>
      </c>
      <c r="D30" s="51">
        <f t="shared" si="1"/>
        <v>823</v>
      </c>
      <c r="E30" s="113">
        <f t="shared" si="2"/>
        <v>199.75728155339806</v>
      </c>
      <c r="F30" s="51">
        <v>20494</v>
      </c>
      <c r="G30" s="92">
        <v>8067</v>
      </c>
      <c r="H30" s="102">
        <v>9302</v>
      </c>
      <c r="I30" s="113">
        <f t="shared" si="3"/>
        <v>45.388894310529906</v>
      </c>
      <c r="J30" s="102">
        <v>8202</v>
      </c>
      <c r="K30" s="51">
        <f t="shared" si="4"/>
        <v>1100</v>
      </c>
      <c r="L30" s="113">
        <f t="shared" si="5"/>
        <v>13.411363082175079</v>
      </c>
    </row>
    <row r="31" spans="1:12" s="4" customFormat="1" ht="18" customHeight="1">
      <c r="A31" s="90" t="s">
        <v>31</v>
      </c>
      <c r="B31" s="51">
        <f t="shared" si="0"/>
        <v>3258</v>
      </c>
      <c r="C31" s="88">
        <f>J31-'[1]县区 (4)'!J31</f>
        <v>4369</v>
      </c>
      <c r="D31" s="51">
        <f t="shared" si="1"/>
        <v>-1111</v>
      </c>
      <c r="E31" s="113">
        <f t="shared" si="2"/>
        <v>-25.429159990844585</v>
      </c>
      <c r="F31" s="51">
        <v>62840</v>
      </c>
      <c r="G31" s="92">
        <v>25852</v>
      </c>
      <c r="H31" s="102">
        <v>29110</v>
      </c>
      <c r="I31" s="113">
        <f t="shared" si="3"/>
        <v>46.32399745385105</v>
      </c>
      <c r="J31" s="102">
        <v>21265</v>
      </c>
      <c r="K31" s="51">
        <f t="shared" si="4"/>
        <v>7845</v>
      </c>
      <c r="L31" s="113">
        <f t="shared" si="5"/>
        <v>36.89160592522925</v>
      </c>
    </row>
    <row r="32" spans="1:12" s="4" customFormat="1" ht="18" customHeight="1">
      <c r="A32" s="91" t="s">
        <v>33</v>
      </c>
      <c r="B32" s="51">
        <f t="shared" si="0"/>
        <v>174366</v>
      </c>
      <c r="C32" s="88">
        <f>J32-'[1]县区 (4)'!J32</f>
        <v>236604</v>
      </c>
      <c r="D32" s="51">
        <f t="shared" si="1"/>
        <v>-62238</v>
      </c>
      <c r="E32" s="113">
        <f t="shared" si="2"/>
        <v>-26.304711670132374</v>
      </c>
      <c r="F32" s="51">
        <v>3034709</v>
      </c>
      <c r="G32" s="92">
        <v>943972</v>
      </c>
      <c r="H32" s="102">
        <v>1118338</v>
      </c>
      <c r="I32" s="113">
        <f t="shared" si="3"/>
        <v>36.85157291852366</v>
      </c>
      <c r="J32" s="102">
        <v>1250566</v>
      </c>
      <c r="K32" s="51">
        <f t="shared" si="4"/>
        <v>-132228</v>
      </c>
      <c r="L32" s="113">
        <f t="shared" si="5"/>
        <v>-10.573452340780094</v>
      </c>
    </row>
    <row r="33" spans="1:12" s="4" customFormat="1" ht="18" customHeight="1">
      <c r="A33" s="51" t="s">
        <v>25</v>
      </c>
      <c r="B33" s="51">
        <f t="shared" si="0"/>
        <v>38140</v>
      </c>
      <c r="C33" s="88">
        <f>J33-'[1]县区 (4)'!J33</f>
        <v>51465</v>
      </c>
      <c r="D33" s="51">
        <f t="shared" si="1"/>
        <v>-13325</v>
      </c>
      <c r="E33" s="113">
        <f t="shared" si="2"/>
        <v>-25.891382492956378</v>
      </c>
      <c r="F33" s="51">
        <v>668050</v>
      </c>
      <c r="G33" s="92">
        <v>158864</v>
      </c>
      <c r="H33" s="102">
        <v>197004</v>
      </c>
      <c r="I33" s="113">
        <f t="shared" si="3"/>
        <v>29.489409475338675</v>
      </c>
      <c r="J33" s="102">
        <v>223024</v>
      </c>
      <c r="K33" s="51">
        <f t="shared" si="4"/>
        <v>-26020</v>
      </c>
      <c r="L33" s="113">
        <f t="shared" si="5"/>
        <v>-11.666905803859674</v>
      </c>
    </row>
    <row r="34" spans="1:12" s="4" customFormat="1" ht="18" customHeight="1">
      <c r="A34" s="51" t="s">
        <v>26</v>
      </c>
      <c r="B34" s="51">
        <f t="shared" si="0"/>
        <v>19291</v>
      </c>
      <c r="C34" s="88">
        <f>J34-'[1]县区 (4)'!J34</f>
        <v>31870</v>
      </c>
      <c r="D34" s="51">
        <f t="shared" si="1"/>
        <v>-12579</v>
      </c>
      <c r="E34" s="113">
        <f t="shared" si="2"/>
        <v>-39.469720740508315</v>
      </c>
      <c r="F34" s="51">
        <v>398369</v>
      </c>
      <c r="G34" s="92">
        <v>63375</v>
      </c>
      <c r="H34" s="102">
        <v>82666</v>
      </c>
      <c r="I34" s="113">
        <f t="shared" si="3"/>
        <v>20.751112661878814</v>
      </c>
      <c r="J34" s="102">
        <v>143766</v>
      </c>
      <c r="K34" s="51">
        <f t="shared" si="4"/>
        <v>-61100</v>
      </c>
      <c r="L34" s="113">
        <f t="shared" si="5"/>
        <v>-42.49961743388562</v>
      </c>
    </row>
    <row r="35" spans="1:12" s="4" customFormat="1" ht="18" customHeight="1">
      <c r="A35" s="90" t="s">
        <v>27</v>
      </c>
      <c r="B35" s="51">
        <f t="shared" si="0"/>
        <v>3586</v>
      </c>
      <c r="C35" s="88">
        <f>J35-'[1]县区 (4)'!J35</f>
        <v>14848</v>
      </c>
      <c r="D35" s="51">
        <f t="shared" si="1"/>
        <v>-11262</v>
      </c>
      <c r="E35" s="113">
        <f t="shared" si="2"/>
        <v>-75.84859913793103</v>
      </c>
      <c r="F35" s="51">
        <v>67143</v>
      </c>
      <c r="G35" s="92">
        <v>23459</v>
      </c>
      <c r="H35" s="102">
        <v>27045</v>
      </c>
      <c r="I35" s="113">
        <f t="shared" si="3"/>
        <v>40.279701532549936</v>
      </c>
      <c r="J35" s="102">
        <v>38613</v>
      </c>
      <c r="K35" s="51">
        <f t="shared" si="4"/>
        <v>-11568</v>
      </c>
      <c r="L35" s="113">
        <f t="shared" si="5"/>
        <v>-29.958822158340453</v>
      </c>
    </row>
    <row r="36" spans="1:12" s="4" customFormat="1" ht="18" customHeight="1">
      <c r="A36" s="90" t="s">
        <v>28</v>
      </c>
      <c r="B36" s="51">
        <f t="shared" si="0"/>
        <v>1143</v>
      </c>
      <c r="C36" s="88">
        <f>J36-'[1]县区 (4)'!J36</f>
        <v>859</v>
      </c>
      <c r="D36" s="51">
        <f t="shared" si="1"/>
        <v>284</v>
      </c>
      <c r="E36" s="113">
        <f t="shared" si="2"/>
        <v>33.061699650756694</v>
      </c>
      <c r="F36" s="51">
        <v>23911</v>
      </c>
      <c r="G36" s="92">
        <v>8765</v>
      </c>
      <c r="H36" s="102">
        <v>9908</v>
      </c>
      <c r="I36" s="113">
        <f t="shared" si="3"/>
        <v>41.43699552507214</v>
      </c>
      <c r="J36" s="102">
        <v>9563</v>
      </c>
      <c r="K36" s="51">
        <f t="shared" si="4"/>
        <v>345</v>
      </c>
      <c r="L36" s="113">
        <f t="shared" si="5"/>
        <v>3.6076545017254</v>
      </c>
    </row>
    <row r="37" spans="1:12" s="4" customFormat="1" ht="18" customHeight="1">
      <c r="A37" s="90" t="s">
        <v>29</v>
      </c>
      <c r="B37" s="51">
        <f t="shared" si="0"/>
        <v>45910</v>
      </c>
      <c r="C37" s="88">
        <f>J37-'[1]县区 (4)'!J37</f>
        <v>46779</v>
      </c>
      <c r="D37" s="51">
        <f t="shared" si="1"/>
        <v>-869</v>
      </c>
      <c r="E37" s="113">
        <f t="shared" si="2"/>
        <v>-1.8576711772376495</v>
      </c>
      <c r="F37" s="51">
        <v>628500</v>
      </c>
      <c r="G37" s="92">
        <v>194361</v>
      </c>
      <c r="H37" s="102">
        <v>240271</v>
      </c>
      <c r="I37" s="113">
        <f t="shared" si="3"/>
        <v>38.229276054097056</v>
      </c>
      <c r="J37" s="102">
        <v>246511</v>
      </c>
      <c r="K37" s="51">
        <f t="shared" si="4"/>
        <v>-6240</v>
      </c>
      <c r="L37" s="113">
        <f t="shared" si="5"/>
        <v>-2.5313272024372138</v>
      </c>
    </row>
    <row r="38" spans="1:12" s="4" customFormat="1" ht="18" customHeight="1">
      <c r="A38" s="90" t="s">
        <v>30</v>
      </c>
      <c r="B38" s="51">
        <f t="shared" si="0"/>
        <v>13114</v>
      </c>
      <c r="C38" s="88">
        <f>J38-'[1]县区 (4)'!J38</f>
        <v>27302</v>
      </c>
      <c r="D38" s="51">
        <f t="shared" si="1"/>
        <v>-14188</v>
      </c>
      <c r="E38" s="113">
        <f t="shared" si="2"/>
        <v>-51.96688887261006</v>
      </c>
      <c r="F38" s="51">
        <v>319555</v>
      </c>
      <c r="G38" s="92">
        <v>125414</v>
      </c>
      <c r="H38" s="102">
        <v>138528</v>
      </c>
      <c r="I38" s="113">
        <f t="shared" si="3"/>
        <v>43.35028398867175</v>
      </c>
      <c r="J38" s="102">
        <v>160695</v>
      </c>
      <c r="K38" s="51">
        <f t="shared" si="4"/>
        <v>-22167</v>
      </c>
      <c r="L38" s="113">
        <f t="shared" si="5"/>
        <v>-13.794455334640157</v>
      </c>
    </row>
    <row r="39" spans="1:12" s="4" customFormat="1" ht="18" customHeight="1">
      <c r="A39" s="90" t="s">
        <v>31</v>
      </c>
      <c r="B39" s="51">
        <f t="shared" si="0"/>
        <v>53182</v>
      </c>
      <c r="C39" s="88">
        <f>J39-'[1]县区 (4)'!J39</f>
        <v>63481</v>
      </c>
      <c r="D39" s="51">
        <f t="shared" si="1"/>
        <v>-10299</v>
      </c>
      <c r="E39" s="113">
        <f t="shared" si="2"/>
        <v>-16.223751988784045</v>
      </c>
      <c r="F39" s="51">
        <v>929181</v>
      </c>
      <c r="G39" s="92">
        <v>369734</v>
      </c>
      <c r="H39" s="102">
        <v>422916</v>
      </c>
      <c r="I39" s="113">
        <f t="shared" si="3"/>
        <v>45.51492120480294</v>
      </c>
      <c r="J39" s="102">
        <v>428394</v>
      </c>
      <c r="K39" s="51">
        <f t="shared" si="4"/>
        <v>-5478</v>
      </c>
      <c r="L39" s="113">
        <f t="shared" si="5"/>
        <v>-1.2787293939691031</v>
      </c>
    </row>
    <row r="40" spans="1:12" s="4" customFormat="1" ht="18" customHeight="1">
      <c r="A40" s="34"/>
      <c r="B40" s="6"/>
      <c r="C40" s="6"/>
      <c r="D40" s="7"/>
      <c r="E40" s="8"/>
      <c r="F40" s="80"/>
      <c r="G40" s="6"/>
      <c r="H40" s="93"/>
      <c r="I40" s="6"/>
      <c r="J40" s="7"/>
      <c r="K40" s="6"/>
      <c r="L40" s="8"/>
    </row>
    <row r="41" spans="1:12" s="4" customFormat="1" ht="9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1:12" s="4" customFormat="1" ht="15.75">
      <c r="A42" s="95" t="s">
        <v>34</v>
      </c>
      <c r="B42" s="6"/>
      <c r="C42" s="6"/>
      <c r="D42" s="7"/>
      <c r="E42" s="8"/>
      <c r="F42" s="80"/>
      <c r="G42" s="6"/>
      <c r="H42" s="6"/>
      <c r="I42" s="6"/>
      <c r="J42" s="7"/>
      <c r="K42" s="6"/>
      <c r="L42" s="8"/>
    </row>
  </sheetData>
  <sheetProtection/>
  <mergeCells count="19">
    <mergeCell ref="K3:L3"/>
    <mergeCell ref="D4:G4"/>
    <mergeCell ref="K4:L4"/>
    <mergeCell ref="B5:E5"/>
    <mergeCell ref="F5:L5"/>
    <mergeCell ref="A41:L41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workbookViewId="0" topLeftCell="A1">
      <selection activeCell="P13" sqref="P13"/>
    </sheetView>
  </sheetViews>
  <sheetFormatPr defaultColWidth="8.7109375" defaultRowHeight="15"/>
  <cols>
    <col min="1" max="1" width="35.42187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6" hidden="1" customWidth="1"/>
    <col min="8" max="8" width="10.7109375" style="8" customWidth="1"/>
    <col min="9" max="9" width="10.7109375" style="105" customWidth="1"/>
    <col min="10" max="10" width="10.7109375" style="106" customWidth="1"/>
    <col min="11" max="11" width="10.7109375" style="6" customWidth="1"/>
    <col min="12" max="12" width="10.7109375" style="8" customWidth="1"/>
    <col min="13" max="13" width="5.7109375" style="4" hidden="1" customWidth="1"/>
    <col min="14" max="14" width="9.140625" style="4" customWidth="1"/>
    <col min="15" max="32" width="9.00390625" style="4" bestFit="1" customWidth="1"/>
    <col min="33" max="16384" width="8.7109375" style="4" customWidth="1"/>
  </cols>
  <sheetData>
    <row r="1" spans="1:13" s="4" customFormat="1" ht="19.5" customHeight="1">
      <c r="A1" s="9" t="s">
        <v>35</v>
      </c>
      <c r="B1" s="9"/>
      <c r="C1" s="9"/>
      <c r="D1" s="9"/>
      <c r="E1" s="9"/>
      <c r="F1" s="9"/>
      <c r="G1" s="9"/>
      <c r="H1" s="9"/>
      <c r="I1" s="144"/>
      <c r="J1" s="144"/>
      <c r="K1" s="9"/>
      <c r="L1" s="9"/>
      <c r="M1" s="9"/>
    </row>
    <row r="2" spans="1:13" s="79" customFormat="1" ht="3" customHeight="1">
      <c r="A2" s="9"/>
      <c r="B2" s="9"/>
      <c r="C2" s="9"/>
      <c r="D2" s="9"/>
      <c r="E2" s="9"/>
      <c r="F2" s="9"/>
      <c r="G2" s="9"/>
      <c r="H2" s="9"/>
      <c r="I2" s="144"/>
      <c r="J2" s="144"/>
      <c r="K2" s="9"/>
      <c r="L2" s="9"/>
      <c r="M2" s="9"/>
    </row>
    <row r="3" spans="1:13" s="79" customFormat="1" ht="19.5" customHeight="1">
      <c r="A3" s="35"/>
      <c r="B3" s="35"/>
      <c r="C3" s="36"/>
      <c r="D3" s="68"/>
      <c r="E3" s="68"/>
      <c r="F3" s="68"/>
      <c r="G3" s="35"/>
      <c r="H3" s="35"/>
      <c r="I3" s="145"/>
      <c r="J3" s="146"/>
      <c r="K3" s="68"/>
      <c r="L3" s="68"/>
      <c r="M3" s="68"/>
    </row>
    <row r="4" spans="1:13" s="4" customFormat="1" ht="19.5" customHeight="1">
      <c r="A4" s="4" t="s">
        <v>1</v>
      </c>
      <c r="B4" s="6"/>
      <c r="C4" s="7"/>
      <c r="D4" s="69"/>
      <c r="E4" s="69"/>
      <c r="F4" s="97" t="s">
        <v>2</v>
      </c>
      <c r="G4" s="6"/>
      <c r="H4" s="6"/>
      <c r="I4" s="147" t="s">
        <v>2</v>
      </c>
      <c r="J4" s="147"/>
      <c r="K4" s="96" t="s">
        <v>3</v>
      </c>
      <c r="L4" s="96"/>
      <c r="M4" s="96"/>
    </row>
    <row r="5" spans="1:13" s="4" customFormat="1" ht="19.5" customHeight="1">
      <c r="A5" s="107" t="s">
        <v>4</v>
      </c>
      <c r="B5" s="39" t="s">
        <v>5</v>
      </c>
      <c r="C5" s="40"/>
      <c r="D5" s="40"/>
      <c r="E5" s="71"/>
      <c r="F5" s="108" t="s">
        <v>6</v>
      </c>
      <c r="G5" s="109"/>
      <c r="H5" s="109"/>
      <c r="I5" s="148"/>
      <c r="J5" s="148"/>
      <c r="K5" s="109"/>
      <c r="L5" s="149"/>
      <c r="M5" s="97"/>
    </row>
    <row r="6" spans="1:13" s="4" customFormat="1" ht="19.5" customHeight="1">
      <c r="A6" s="110"/>
      <c r="B6" s="18" t="s">
        <v>5</v>
      </c>
      <c r="C6" s="19" t="s">
        <v>7</v>
      </c>
      <c r="D6" s="18" t="s">
        <v>8</v>
      </c>
      <c r="E6" s="20" t="s">
        <v>9</v>
      </c>
      <c r="F6" s="41" t="s">
        <v>36</v>
      </c>
      <c r="G6" s="18" t="s">
        <v>11</v>
      </c>
      <c r="H6" s="22" t="s">
        <v>6</v>
      </c>
      <c r="I6" s="20" t="s">
        <v>37</v>
      </c>
      <c r="J6" s="22" t="s">
        <v>13</v>
      </c>
      <c r="K6" s="18" t="s">
        <v>14</v>
      </c>
      <c r="L6" s="20" t="s">
        <v>15</v>
      </c>
      <c r="M6" s="150" t="s">
        <v>38</v>
      </c>
    </row>
    <row r="7" spans="1:13" s="4" customFormat="1" ht="19.5" customHeight="1">
      <c r="A7" s="111"/>
      <c r="B7" s="18"/>
      <c r="C7" s="19"/>
      <c r="D7" s="18"/>
      <c r="E7" s="20"/>
      <c r="F7" s="42"/>
      <c r="G7" s="18"/>
      <c r="H7" s="22"/>
      <c r="I7" s="20"/>
      <c r="J7" s="22"/>
      <c r="K7" s="18"/>
      <c r="L7" s="20"/>
      <c r="M7" s="151"/>
    </row>
    <row r="8" spans="1:13" s="4" customFormat="1" ht="19.5" customHeight="1">
      <c r="A8" s="91" t="s">
        <v>39</v>
      </c>
      <c r="B8" s="51">
        <f aca="true" t="shared" si="0" ref="B8:B34">H8-G8</f>
        <v>18298</v>
      </c>
      <c r="C8" s="112">
        <f>J8-'[1]全市 (4)'!J8</f>
        <v>7675</v>
      </c>
      <c r="D8" s="51">
        <f aca="true" t="shared" si="1" ref="D8:D34">B8-C8</f>
        <v>10623</v>
      </c>
      <c r="E8" s="113">
        <f aca="true" t="shared" si="2" ref="E8:E34">IF(C8&lt;=0,0,D8/C8*100)</f>
        <v>138.41042345276873</v>
      </c>
      <c r="F8" s="51">
        <v>317900</v>
      </c>
      <c r="G8" s="51">
        <v>118442</v>
      </c>
      <c r="H8" s="112">
        <v>136740</v>
      </c>
      <c r="I8" s="152">
        <f aca="true" t="shared" si="3" ref="I8:I34">IF(F8&lt;=0,0,H8/F8*100)</f>
        <v>43.013526266121424</v>
      </c>
      <c r="J8" s="153">
        <v>119897</v>
      </c>
      <c r="K8" s="51">
        <f aca="true" t="shared" si="4" ref="K8:K34">H8-J8</f>
        <v>16843</v>
      </c>
      <c r="L8" s="89">
        <f aca="true" t="shared" si="5" ref="L8:L34">IF(J8&lt;=0,0,K8/J8*100)</f>
        <v>14.04789110653311</v>
      </c>
      <c r="M8" s="76"/>
    </row>
    <row r="9" spans="1:13" s="4" customFormat="1" ht="19.5" customHeight="1">
      <c r="A9" s="51" t="s">
        <v>40</v>
      </c>
      <c r="B9" s="51">
        <f t="shared" si="0"/>
        <v>5650</v>
      </c>
      <c r="C9" s="112">
        <f>J9-'[1]全市 (4)'!J9</f>
        <v>-2828</v>
      </c>
      <c r="D9" s="51">
        <f t="shared" si="1"/>
        <v>8478</v>
      </c>
      <c r="E9" s="113">
        <f t="shared" si="2"/>
        <v>0</v>
      </c>
      <c r="F9" s="51">
        <v>86000</v>
      </c>
      <c r="G9" s="51">
        <v>42395</v>
      </c>
      <c r="H9" s="112">
        <v>48045</v>
      </c>
      <c r="I9" s="152">
        <f t="shared" si="3"/>
        <v>55.866279069767444</v>
      </c>
      <c r="J9" s="153">
        <v>22653</v>
      </c>
      <c r="K9" s="51">
        <f t="shared" si="4"/>
        <v>25392</v>
      </c>
      <c r="L9" s="89">
        <f t="shared" si="5"/>
        <v>112.09111375976693</v>
      </c>
      <c r="M9" s="76"/>
    </row>
    <row r="10" spans="1:13" s="4" customFormat="1" ht="19.5" customHeight="1">
      <c r="A10" s="51" t="s">
        <v>41</v>
      </c>
      <c r="B10" s="51">
        <f t="shared" si="0"/>
        <v>2937</v>
      </c>
      <c r="C10" s="112">
        <f>J10-'[1]全市 (4)'!J10</f>
        <v>3182</v>
      </c>
      <c r="D10" s="51">
        <f t="shared" si="1"/>
        <v>-245</v>
      </c>
      <c r="E10" s="113">
        <f t="shared" si="2"/>
        <v>-7.6995600251414205</v>
      </c>
      <c r="F10" s="51">
        <v>32500</v>
      </c>
      <c r="G10" s="51">
        <v>7797</v>
      </c>
      <c r="H10" s="112">
        <v>10734</v>
      </c>
      <c r="I10" s="152">
        <f t="shared" si="3"/>
        <v>33.027692307692305</v>
      </c>
      <c r="J10" s="153">
        <v>14916</v>
      </c>
      <c r="K10" s="51">
        <f t="shared" si="4"/>
        <v>-4182</v>
      </c>
      <c r="L10" s="89">
        <f t="shared" si="5"/>
        <v>-28.037007240547062</v>
      </c>
      <c r="M10" s="76"/>
    </row>
    <row r="11" spans="1:13" s="4" customFormat="1" ht="19.5" customHeight="1">
      <c r="A11" s="51" t="s">
        <v>42</v>
      </c>
      <c r="B11" s="51">
        <f t="shared" si="0"/>
        <v>559</v>
      </c>
      <c r="C11" s="112">
        <f>J11-'[1]全市 (4)'!J11</f>
        <v>364</v>
      </c>
      <c r="D11" s="51">
        <f t="shared" si="1"/>
        <v>195</v>
      </c>
      <c r="E11" s="113">
        <f t="shared" si="2"/>
        <v>53.57142857142857</v>
      </c>
      <c r="F11" s="51">
        <v>6000</v>
      </c>
      <c r="G11" s="51">
        <v>2466</v>
      </c>
      <c r="H11" s="112">
        <v>3025</v>
      </c>
      <c r="I11" s="152">
        <f t="shared" si="3"/>
        <v>50.416666666666664</v>
      </c>
      <c r="J11" s="153">
        <v>2043</v>
      </c>
      <c r="K11" s="51">
        <f t="shared" si="4"/>
        <v>982</v>
      </c>
      <c r="L11" s="89">
        <f t="shared" si="5"/>
        <v>48.06656877141459</v>
      </c>
      <c r="M11" s="76"/>
    </row>
    <row r="12" spans="1:13" s="4" customFormat="1" ht="19.5" customHeight="1">
      <c r="A12" s="51" t="s">
        <v>43</v>
      </c>
      <c r="B12" s="51">
        <f t="shared" si="0"/>
        <v>198</v>
      </c>
      <c r="C12" s="112">
        <f>J12-'[1]全市 (4)'!J12</f>
        <v>27</v>
      </c>
      <c r="D12" s="51">
        <f t="shared" si="1"/>
        <v>171</v>
      </c>
      <c r="E12" s="113">
        <f t="shared" si="2"/>
        <v>633.3333333333333</v>
      </c>
      <c r="F12" s="51">
        <v>8000</v>
      </c>
      <c r="G12" s="51">
        <v>633</v>
      </c>
      <c r="H12" s="112">
        <v>831</v>
      </c>
      <c r="I12" s="152">
        <f t="shared" si="3"/>
        <v>10.3875</v>
      </c>
      <c r="J12" s="153">
        <v>272</v>
      </c>
      <c r="K12" s="51">
        <f t="shared" si="4"/>
        <v>559</v>
      </c>
      <c r="L12" s="89">
        <f t="shared" si="5"/>
        <v>205.51470588235296</v>
      </c>
      <c r="M12" s="76"/>
    </row>
    <row r="13" spans="1:13" s="4" customFormat="1" ht="19.5" customHeight="1">
      <c r="A13" s="51" t="s">
        <v>44</v>
      </c>
      <c r="B13" s="51">
        <f t="shared" si="0"/>
        <v>1647</v>
      </c>
      <c r="C13" s="112">
        <f>J13-'[1]全市 (4)'!J13</f>
        <v>1394</v>
      </c>
      <c r="D13" s="51">
        <f t="shared" si="1"/>
        <v>253</v>
      </c>
      <c r="E13" s="113">
        <f t="shared" si="2"/>
        <v>18.149210903873744</v>
      </c>
      <c r="F13" s="51">
        <v>27000</v>
      </c>
      <c r="G13" s="51">
        <v>7723</v>
      </c>
      <c r="H13" s="112">
        <v>9370</v>
      </c>
      <c r="I13" s="152">
        <f t="shared" si="3"/>
        <v>34.7037037037037</v>
      </c>
      <c r="J13" s="153">
        <v>9221</v>
      </c>
      <c r="K13" s="51">
        <f t="shared" si="4"/>
        <v>149</v>
      </c>
      <c r="L13" s="89">
        <f t="shared" si="5"/>
        <v>1.6158768029497883</v>
      </c>
      <c r="M13" s="76"/>
    </row>
    <row r="14" spans="1:13" s="4" customFormat="1" ht="19.5" customHeight="1">
      <c r="A14" s="51" t="s">
        <v>45</v>
      </c>
      <c r="B14" s="51">
        <f t="shared" si="0"/>
        <v>370</v>
      </c>
      <c r="C14" s="112">
        <f>J14-'[1]全市 (4)'!J14</f>
        <v>370</v>
      </c>
      <c r="D14" s="51">
        <f t="shared" si="1"/>
        <v>0</v>
      </c>
      <c r="E14" s="113">
        <f t="shared" si="2"/>
        <v>0</v>
      </c>
      <c r="F14" s="51">
        <v>16000</v>
      </c>
      <c r="G14" s="51">
        <v>7177</v>
      </c>
      <c r="H14" s="112">
        <v>7547</v>
      </c>
      <c r="I14" s="152">
        <f t="shared" si="3"/>
        <v>47.168749999999996</v>
      </c>
      <c r="J14" s="153">
        <v>10755</v>
      </c>
      <c r="K14" s="51">
        <f t="shared" si="4"/>
        <v>-3208</v>
      </c>
      <c r="L14" s="89">
        <f t="shared" si="5"/>
        <v>-29.8279869827987</v>
      </c>
      <c r="M14" s="76"/>
    </row>
    <row r="15" spans="1:13" s="4" customFormat="1" ht="19.5" customHeight="1">
      <c r="A15" s="51" t="s">
        <v>46</v>
      </c>
      <c r="B15" s="51">
        <f t="shared" si="0"/>
        <v>269</v>
      </c>
      <c r="C15" s="112">
        <f>J15-'[1]全市 (4)'!J15</f>
        <v>656</v>
      </c>
      <c r="D15" s="51">
        <f t="shared" si="1"/>
        <v>-387</v>
      </c>
      <c r="E15" s="113">
        <f t="shared" si="2"/>
        <v>-58.993902439024396</v>
      </c>
      <c r="F15" s="51">
        <v>12000</v>
      </c>
      <c r="G15" s="51">
        <v>4095</v>
      </c>
      <c r="H15" s="112">
        <v>4364</v>
      </c>
      <c r="I15" s="152">
        <f t="shared" si="3"/>
        <v>36.36666666666667</v>
      </c>
      <c r="J15" s="153">
        <v>5009</v>
      </c>
      <c r="K15" s="51">
        <f t="shared" si="4"/>
        <v>-645</v>
      </c>
      <c r="L15" s="89">
        <f t="shared" si="5"/>
        <v>-12.876821720902376</v>
      </c>
      <c r="M15" s="76"/>
    </row>
    <row r="16" spans="1:13" s="4" customFormat="1" ht="19.5" customHeight="1">
      <c r="A16" s="51" t="s">
        <v>47</v>
      </c>
      <c r="B16" s="51">
        <f t="shared" si="0"/>
        <v>61</v>
      </c>
      <c r="C16" s="112">
        <f>J16-'[1]全市 (4)'!J16</f>
        <v>81</v>
      </c>
      <c r="D16" s="51">
        <f t="shared" si="1"/>
        <v>-20</v>
      </c>
      <c r="E16" s="113">
        <f t="shared" si="2"/>
        <v>-24.691358024691358</v>
      </c>
      <c r="F16" s="51">
        <v>11000</v>
      </c>
      <c r="G16" s="51">
        <v>3829</v>
      </c>
      <c r="H16" s="112">
        <v>3890</v>
      </c>
      <c r="I16" s="152">
        <f t="shared" si="3"/>
        <v>35.36363636363637</v>
      </c>
      <c r="J16" s="153">
        <v>3622</v>
      </c>
      <c r="K16" s="51">
        <f t="shared" si="4"/>
        <v>268</v>
      </c>
      <c r="L16" s="89">
        <f t="shared" si="5"/>
        <v>7.399226946438432</v>
      </c>
      <c r="M16" s="76"/>
    </row>
    <row r="17" spans="1:13" s="4" customFormat="1" ht="19.5" customHeight="1">
      <c r="A17" s="51" t="s">
        <v>48</v>
      </c>
      <c r="B17" s="51">
        <f t="shared" si="0"/>
        <v>1552</v>
      </c>
      <c r="C17" s="112">
        <f>J17-'[1]全市 (4)'!J17</f>
        <v>1565</v>
      </c>
      <c r="D17" s="51">
        <f t="shared" si="1"/>
        <v>-13</v>
      </c>
      <c r="E17" s="113">
        <f t="shared" si="2"/>
        <v>-0.8306709265175719</v>
      </c>
      <c r="F17" s="51">
        <v>44000</v>
      </c>
      <c r="G17" s="51">
        <v>9903</v>
      </c>
      <c r="H17" s="112">
        <v>11455</v>
      </c>
      <c r="I17" s="152">
        <f t="shared" si="3"/>
        <v>26.034090909090907</v>
      </c>
      <c r="J17" s="153">
        <v>24930</v>
      </c>
      <c r="K17" s="51">
        <f t="shared" si="4"/>
        <v>-13475</v>
      </c>
      <c r="L17" s="89">
        <f t="shared" si="5"/>
        <v>-54.0513437625351</v>
      </c>
      <c r="M17" s="76"/>
    </row>
    <row r="18" spans="1:13" s="4" customFormat="1" ht="19.5" customHeight="1">
      <c r="A18" s="51" t="s">
        <v>49</v>
      </c>
      <c r="B18" s="51">
        <f t="shared" si="0"/>
        <v>706</v>
      </c>
      <c r="C18" s="112">
        <f>J18-'[1]全市 (4)'!J18</f>
        <v>677</v>
      </c>
      <c r="D18" s="51">
        <f t="shared" si="1"/>
        <v>29</v>
      </c>
      <c r="E18" s="113">
        <f t="shared" si="2"/>
        <v>4.283604135893649</v>
      </c>
      <c r="F18" s="51">
        <v>9000</v>
      </c>
      <c r="G18" s="51">
        <v>3333</v>
      </c>
      <c r="H18" s="112">
        <v>4039</v>
      </c>
      <c r="I18" s="152">
        <f t="shared" si="3"/>
        <v>44.87777777777778</v>
      </c>
      <c r="J18" s="153">
        <v>3695</v>
      </c>
      <c r="K18" s="51">
        <f t="shared" si="4"/>
        <v>344</v>
      </c>
      <c r="L18" s="89">
        <f t="shared" si="5"/>
        <v>9.309878213802437</v>
      </c>
      <c r="M18" s="76"/>
    </row>
    <row r="19" spans="1:13" s="4" customFormat="1" ht="19.5" customHeight="1">
      <c r="A19" s="51" t="s">
        <v>50</v>
      </c>
      <c r="B19" s="51">
        <f t="shared" si="0"/>
        <v>678</v>
      </c>
      <c r="C19" s="112">
        <f>J19-'[1]全市 (4)'!J19</f>
        <v>0</v>
      </c>
      <c r="D19" s="51">
        <f t="shared" si="1"/>
        <v>678</v>
      </c>
      <c r="E19" s="113">
        <f t="shared" si="2"/>
        <v>0</v>
      </c>
      <c r="F19" s="51">
        <v>23000</v>
      </c>
      <c r="G19" s="51">
        <v>11340</v>
      </c>
      <c r="H19" s="112">
        <v>12018</v>
      </c>
      <c r="I19" s="152">
        <f t="shared" si="3"/>
        <v>52.25217391304348</v>
      </c>
      <c r="J19" s="153">
        <v>6261</v>
      </c>
      <c r="K19" s="51">
        <f t="shared" si="4"/>
        <v>5757</v>
      </c>
      <c r="L19" s="89">
        <f t="shared" si="5"/>
        <v>91.95016770483949</v>
      </c>
      <c r="M19" s="76"/>
    </row>
    <row r="20" spans="1:13" s="4" customFormat="1" ht="19.5" customHeight="1">
      <c r="A20" s="51" t="s">
        <v>51</v>
      </c>
      <c r="B20" s="51">
        <f t="shared" si="0"/>
        <v>3632</v>
      </c>
      <c r="C20" s="112">
        <f>J20-'[1]全市 (4)'!J20</f>
        <v>2177</v>
      </c>
      <c r="D20" s="51">
        <f t="shared" si="1"/>
        <v>1455</v>
      </c>
      <c r="E20" s="113">
        <f t="shared" si="2"/>
        <v>66.83509416628388</v>
      </c>
      <c r="F20" s="51">
        <v>42000</v>
      </c>
      <c r="G20" s="51">
        <v>17388</v>
      </c>
      <c r="H20" s="112">
        <v>21020</v>
      </c>
      <c r="I20" s="152">
        <f t="shared" si="3"/>
        <v>50.04761904761905</v>
      </c>
      <c r="J20" s="153">
        <v>15892</v>
      </c>
      <c r="K20" s="51">
        <f t="shared" si="4"/>
        <v>5128</v>
      </c>
      <c r="L20" s="89">
        <f t="shared" si="5"/>
        <v>32.267807701988424</v>
      </c>
      <c r="M20" s="76"/>
    </row>
    <row r="21" spans="1:13" s="4" customFormat="1" ht="19.5" customHeight="1">
      <c r="A21" s="51" t="s">
        <v>52</v>
      </c>
      <c r="B21" s="51">
        <f t="shared" si="0"/>
        <v>39</v>
      </c>
      <c r="C21" s="112">
        <f>J21-'[1]全市 (4)'!J21</f>
        <v>10</v>
      </c>
      <c r="D21" s="51">
        <f t="shared" si="1"/>
        <v>29</v>
      </c>
      <c r="E21" s="113">
        <f t="shared" si="2"/>
        <v>290</v>
      </c>
      <c r="F21" s="51">
        <v>1300</v>
      </c>
      <c r="G21" s="51">
        <v>365</v>
      </c>
      <c r="H21" s="112">
        <v>404</v>
      </c>
      <c r="I21" s="152">
        <f t="shared" si="3"/>
        <v>31.076923076923073</v>
      </c>
      <c r="J21" s="153">
        <v>613</v>
      </c>
      <c r="K21" s="51">
        <f t="shared" si="4"/>
        <v>-209</v>
      </c>
      <c r="L21" s="89">
        <f t="shared" si="5"/>
        <v>-34.09461663947798</v>
      </c>
      <c r="M21" s="76"/>
    </row>
    <row r="22" spans="1:13" s="4" customFormat="1" ht="19.5" customHeight="1">
      <c r="A22" s="51" t="s">
        <v>53</v>
      </c>
      <c r="B22" s="51">
        <f t="shared" si="0"/>
        <v>0</v>
      </c>
      <c r="C22" s="112">
        <f>J22-'[1]全市 (4)'!J22</f>
        <v>0</v>
      </c>
      <c r="D22" s="51">
        <f t="shared" si="1"/>
        <v>0</v>
      </c>
      <c r="E22" s="113">
        <f t="shared" si="2"/>
        <v>0</v>
      </c>
      <c r="F22" s="51">
        <v>100</v>
      </c>
      <c r="G22" s="51">
        <v>-2</v>
      </c>
      <c r="H22" s="112">
        <v>-2</v>
      </c>
      <c r="I22" s="152">
        <f t="shared" si="3"/>
        <v>-2</v>
      </c>
      <c r="J22" s="153">
        <v>15</v>
      </c>
      <c r="K22" s="51">
        <f t="shared" si="4"/>
        <v>-17</v>
      </c>
      <c r="L22" s="89">
        <f t="shared" si="5"/>
        <v>-113.33333333333333</v>
      </c>
      <c r="M22" s="76"/>
    </row>
    <row r="23" spans="1:13" s="4" customFormat="1" ht="19.5" customHeight="1">
      <c r="A23" s="91" t="s">
        <v>54</v>
      </c>
      <c r="B23" s="51">
        <f t="shared" si="0"/>
        <v>16890</v>
      </c>
      <c r="C23" s="112">
        <f>J23-'[1]全市 (4)'!J23</f>
        <v>16488</v>
      </c>
      <c r="D23" s="51">
        <f t="shared" si="1"/>
        <v>402</v>
      </c>
      <c r="E23" s="113">
        <f t="shared" si="2"/>
        <v>2.438136826783115</v>
      </c>
      <c r="F23" s="51">
        <v>344100</v>
      </c>
      <c r="G23" s="51">
        <v>110366</v>
      </c>
      <c r="H23" s="112">
        <v>127256</v>
      </c>
      <c r="I23" s="152">
        <f t="shared" si="3"/>
        <v>36.98227259517582</v>
      </c>
      <c r="J23" s="153">
        <v>93731</v>
      </c>
      <c r="K23" s="51">
        <f t="shared" si="4"/>
        <v>33525</v>
      </c>
      <c r="L23" s="89">
        <f t="shared" si="5"/>
        <v>35.76724882909603</v>
      </c>
      <c r="M23" s="76"/>
    </row>
    <row r="24" spans="1:13" s="4" customFormat="1" ht="19.5" customHeight="1">
      <c r="A24" s="51" t="s">
        <v>55</v>
      </c>
      <c r="B24" s="51">
        <f t="shared" si="0"/>
        <v>1156</v>
      </c>
      <c r="C24" s="112">
        <f>J24-'[1]全市 (4)'!J24</f>
        <v>998</v>
      </c>
      <c r="D24" s="51">
        <f t="shared" si="1"/>
        <v>158</v>
      </c>
      <c r="E24" s="113">
        <f t="shared" si="2"/>
        <v>15.831663326653306</v>
      </c>
      <c r="F24" s="51">
        <v>25000</v>
      </c>
      <c r="G24" s="51">
        <v>6116</v>
      </c>
      <c r="H24" s="112">
        <v>7272</v>
      </c>
      <c r="I24" s="152">
        <f t="shared" si="3"/>
        <v>29.088</v>
      </c>
      <c r="J24" s="153">
        <v>7901</v>
      </c>
      <c r="K24" s="51">
        <f t="shared" si="4"/>
        <v>-629</v>
      </c>
      <c r="L24" s="89">
        <f t="shared" si="5"/>
        <v>-7.9610175927097835</v>
      </c>
      <c r="M24" s="76"/>
    </row>
    <row r="25" spans="1:13" s="4" customFormat="1" ht="19.5" customHeight="1">
      <c r="A25" s="114" t="s">
        <v>56</v>
      </c>
      <c r="B25" s="51">
        <f t="shared" si="0"/>
        <v>0</v>
      </c>
      <c r="C25" s="112">
        <f>J25-'[1]全市 (4)'!J25</f>
        <v>0</v>
      </c>
      <c r="D25" s="51">
        <f t="shared" si="1"/>
        <v>0</v>
      </c>
      <c r="E25" s="113">
        <f t="shared" si="2"/>
        <v>0</v>
      </c>
      <c r="F25" s="51"/>
      <c r="G25" s="51">
        <v>0</v>
      </c>
      <c r="H25" s="112">
        <v>0</v>
      </c>
      <c r="I25" s="152">
        <f t="shared" si="3"/>
        <v>0</v>
      </c>
      <c r="J25" s="153">
        <v>875</v>
      </c>
      <c r="K25" s="51">
        <f t="shared" si="4"/>
        <v>-875</v>
      </c>
      <c r="L25" s="89">
        <f t="shared" si="5"/>
        <v>-100</v>
      </c>
      <c r="M25" s="76"/>
    </row>
    <row r="26" spans="1:13" s="4" customFormat="1" ht="19.5" customHeight="1">
      <c r="A26" s="114" t="s">
        <v>57</v>
      </c>
      <c r="B26" s="51">
        <f t="shared" si="0"/>
        <v>0</v>
      </c>
      <c r="C26" s="112">
        <f>J26-'[1]全市 (4)'!J26</f>
        <v>0</v>
      </c>
      <c r="D26" s="51">
        <f t="shared" si="1"/>
        <v>0</v>
      </c>
      <c r="E26" s="113">
        <f t="shared" si="2"/>
        <v>0</v>
      </c>
      <c r="F26" s="51"/>
      <c r="G26" s="51">
        <v>0</v>
      </c>
      <c r="H26" s="112">
        <v>0</v>
      </c>
      <c r="I26" s="152">
        <f t="shared" si="3"/>
        <v>0</v>
      </c>
      <c r="J26" s="153">
        <v>625</v>
      </c>
      <c r="K26" s="51">
        <f t="shared" si="4"/>
        <v>-625</v>
      </c>
      <c r="L26" s="89">
        <f t="shared" si="5"/>
        <v>-100</v>
      </c>
      <c r="M26" s="76"/>
    </row>
    <row r="27" spans="1:13" s="4" customFormat="1" ht="19.5" customHeight="1">
      <c r="A27" s="51" t="s">
        <v>58</v>
      </c>
      <c r="B27" s="51">
        <f t="shared" si="0"/>
        <v>1213</v>
      </c>
      <c r="C27" s="112">
        <f>J27-'[1]全市 (4)'!J27</f>
        <v>2864</v>
      </c>
      <c r="D27" s="51">
        <f t="shared" si="1"/>
        <v>-1651</v>
      </c>
      <c r="E27" s="113">
        <f t="shared" si="2"/>
        <v>-57.64664804469274</v>
      </c>
      <c r="F27" s="51">
        <v>23000</v>
      </c>
      <c r="G27" s="51">
        <v>10475</v>
      </c>
      <c r="H27" s="112">
        <v>11688</v>
      </c>
      <c r="I27" s="152">
        <f t="shared" si="3"/>
        <v>50.81739130434782</v>
      </c>
      <c r="J27" s="153">
        <v>11295</v>
      </c>
      <c r="K27" s="51">
        <f t="shared" si="4"/>
        <v>393</v>
      </c>
      <c r="L27" s="89">
        <f t="shared" si="5"/>
        <v>3.4794156706507304</v>
      </c>
      <c r="M27" s="76"/>
    </row>
    <row r="28" spans="1:13" s="4" customFormat="1" ht="19.5" customHeight="1">
      <c r="A28" s="51" t="s">
        <v>59</v>
      </c>
      <c r="B28" s="51">
        <f t="shared" si="0"/>
        <v>2023</v>
      </c>
      <c r="C28" s="112">
        <f>J28-'[1]全市 (4)'!J28</f>
        <v>1772</v>
      </c>
      <c r="D28" s="51">
        <f t="shared" si="1"/>
        <v>251</v>
      </c>
      <c r="E28" s="113">
        <f t="shared" si="2"/>
        <v>14.164785553047404</v>
      </c>
      <c r="F28" s="51">
        <v>44000</v>
      </c>
      <c r="G28" s="51">
        <v>8616</v>
      </c>
      <c r="H28" s="112">
        <v>10639</v>
      </c>
      <c r="I28" s="152">
        <f t="shared" si="3"/>
        <v>24.179545454545455</v>
      </c>
      <c r="J28" s="153">
        <v>21339</v>
      </c>
      <c r="K28" s="51">
        <f t="shared" si="4"/>
        <v>-10700</v>
      </c>
      <c r="L28" s="89">
        <f t="shared" si="5"/>
        <v>-50.142930784010495</v>
      </c>
      <c r="M28" s="76"/>
    </row>
    <row r="29" spans="1:13" s="4" customFormat="1" ht="19.5" customHeight="1">
      <c r="A29" s="51" t="s">
        <v>60</v>
      </c>
      <c r="B29" s="51">
        <f t="shared" si="0"/>
        <v>0</v>
      </c>
      <c r="C29" s="112">
        <f>J29-'[1]全市 (4)'!J29</f>
        <v>0</v>
      </c>
      <c r="D29" s="51">
        <f t="shared" si="1"/>
        <v>0</v>
      </c>
      <c r="E29" s="113">
        <f t="shared" si="2"/>
        <v>0</v>
      </c>
      <c r="F29" s="51">
        <v>6000</v>
      </c>
      <c r="G29" s="51">
        <v>35</v>
      </c>
      <c r="H29" s="112">
        <v>35</v>
      </c>
      <c r="I29" s="152">
        <f t="shared" si="3"/>
        <v>0.5833333333333334</v>
      </c>
      <c r="J29" s="153">
        <v>0</v>
      </c>
      <c r="K29" s="51">
        <f t="shared" si="4"/>
        <v>35</v>
      </c>
      <c r="L29" s="89">
        <f t="shared" si="5"/>
        <v>0</v>
      </c>
      <c r="M29" s="76"/>
    </row>
    <row r="30" spans="1:13" s="4" customFormat="1" ht="19.5" customHeight="1">
      <c r="A30" s="90" t="s">
        <v>61</v>
      </c>
      <c r="B30" s="51">
        <f t="shared" si="0"/>
        <v>6095</v>
      </c>
      <c r="C30" s="112">
        <f>J30-'[1]全市 (4)'!J30</f>
        <v>10058</v>
      </c>
      <c r="D30" s="51">
        <f t="shared" si="1"/>
        <v>-3963</v>
      </c>
      <c r="E30" s="113">
        <f t="shared" si="2"/>
        <v>-39.4014714655001</v>
      </c>
      <c r="F30" s="51">
        <v>185000</v>
      </c>
      <c r="G30" s="51">
        <v>68539</v>
      </c>
      <c r="H30" s="112">
        <v>74634</v>
      </c>
      <c r="I30" s="152">
        <f t="shared" si="3"/>
        <v>40.3427027027027</v>
      </c>
      <c r="J30" s="153">
        <v>29175</v>
      </c>
      <c r="K30" s="51">
        <f t="shared" si="4"/>
        <v>45459</v>
      </c>
      <c r="L30" s="89">
        <f t="shared" si="5"/>
        <v>155.81491002570692</v>
      </c>
      <c r="M30" s="76"/>
    </row>
    <row r="31" spans="1:13" s="4" customFormat="1" ht="19.5" customHeight="1">
      <c r="A31" s="51" t="s">
        <v>62</v>
      </c>
      <c r="B31" s="51">
        <f t="shared" si="0"/>
        <v>319</v>
      </c>
      <c r="C31" s="112">
        <f>J31-'[1]全市 (4)'!J31</f>
        <v>5</v>
      </c>
      <c r="D31" s="51">
        <f t="shared" si="1"/>
        <v>314</v>
      </c>
      <c r="E31" s="113">
        <f t="shared" si="2"/>
        <v>6280</v>
      </c>
      <c r="F31" s="51">
        <v>30000</v>
      </c>
      <c r="G31" s="51">
        <v>4171</v>
      </c>
      <c r="H31" s="112">
        <v>4490</v>
      </c>
      <c r="I31" s="152">
        <f t="shared" si="3"/>
        <v>14.966666666666667</v>
      </c>
      <c r="J31" s="153">
        <v>3033</v>
      </c>
      <c r="K31" s="51">
        <f t="shared" si="4"/>
        <v>1457</v>
      </c>
      <c r="L31" s="89">
        <f t="shared" si="5"/>
        <v>48.03824596109463</v>
      </c>
      <c r="M31" s="76"/>
    </row>
    <row r="32" spans="1:13" s="4" customFormat="1" ht="19.5" customHeight="1">
      <c r="A32" s="51" t="s">
        <v>63</v>
      </c>
      <c r="B32" s="51">
        <f t="shared" si="0"/>
        <v>797</v>
      </c>
      <c r="C32" s="112">
        <f>J32-'[1]全市 (4)'!J32</f>
        <v>13</v>
      </c>
      <c r="D32" s="51">
        <f t="shared" si="1"/>
        <v>784</v>
      </c>
      <c r="E32" s="113">
        <f t="shared" si="2"/>
        <v>6030.7692307692305</v>
      </c>
      <c r="F32" s="51">
        <v>3000</v>
      </c>
      <c r="G32" s="51">
        <v>2229</v>
      </c>
      <c r="H32" s="112">
        <v>3026</v>
      </c>
      <c r="I32" s="152">
        <f t="shared" si="3"/>
        <v>100.86666666666666</v>
      </c>
      <c r="J32" s="153">
        <v>6777</v>
      </c>
      <c r="K32" s="51">
        <f t="shared" si="4"/>
        <v>-3751</v>
      </c>
      <c r="L32" s="89">
        <f t="shared" si="5"/>
        <v>-55.34897447248045</v>
      </c>
      <c r="M32" s="76"/>
    </row>
    <row r="33" spans="1:13" s="4" customFormat="1" ht="19.5" customHeight="1">
      <c r="A33" s="51" t="s">
        <v>64</v>
      </c>
      <c r="B33" s="51">
        <f t="shared" si="0"/>
        <v>5287</v>
      </c>
      <c r="C33" s="112">
        <f>J33-'[1]全市 (4)'!J33</f>
        <v>778</v>
      </c>
      <c r="D33" s="51">
        <f t="shared" si="1"/>
        <v>4509</v>
      </c>
      <c r="E33" s="113">
        <f t="shared" si="2"/>
        <v>579.5629820051414</v>
      </c>
      <c r="F33" s="51">
        <v>28100</v>
      </c>
      <c r="G33" s="51">
        <v>10185</v>
      </c>
      <c r="H33" s="112">
        <v>15472</v>
      </c>
      <c r="I33" s="152">
        <f t="shared" si="3"/>
        <v>55.060498220640575</v>
      </c>
      <c r="J33" s="153">
        <v>14211</v>
      </c>
      <c r="K33" s="51">
        <f t="shared" si="4"/>
        <v>1261</v>
      </c>
      <c r="L33" s="89">
        <f t="shared" si="5"/>
        <v>8.873407923439588</v>
      </c>
      <c r="M33" s="76"/>
    </row>
    <row r="34" spans="1:13" s="4" customFormat="1" ht="19.5" customHeight="1">
      <c r="A34" s="115" t="s">
        <v>65</v>
      </c>
      <c r="B34" s="51">
        <f t="shared" si="0"/>
        <v>35188</v>
      </c>
      <c r="C34" s="112">
        <f>J34-'[1]全市 (4)'!J34</f>
        <v>24163</v>
      </c>
      <c r="D34" s="51">
        <f t="shared" si="1"/>
        <v>11025</v>
      </c>
      <c r="E34" s="113">
        <f t="shared" si="2"/>
        <v>45.62761246533957</v>
      </c>
      <c r="F34" s="92">
        <v>662000</v>
      </c>
      <c r="G34" s="51">
        <v>228808</v>
      </c>
      <c r="H34" s="112">
        <v>263996</v>
      </c>
      <c r="I34" s="152">
        <f t="shared" si="3"/>
        <v>39.8785498489426</v>
      </c>
      <c r="J34" s="153">
        <v>213628</v>
      </c>
      <c r="K34" s="51">
        <f t="shared" si="4"/>
        <v>50368</v>
      </c>
      <c r="L34" s="89">
        <f t="shared" si="5"/>
        <v>23.577433669743666</v>
      </c>
      <c r="M34" s="76"/>
    </row>
    <row r="35" spans="1:13" s="4" customFormat="1" ht="18.75" customHeight="1">
      <c r="A35" s="34"/>
      <c r="B35" s="116"/>
      <c r="C35" s="116"/>
      <c r="D35" s="116"/>
      <c r="E35" s="117"/>
      <c r="F35" s="118"/>
      <c r="G35" s="116"/>
      <c r="H35" s="119"/>
      <c r="I35" s="154"/>
      <c r="J35" s="155"/>
      <c r="K35" s="116"/>
      <c r="L35" s="156"/>
      <c r="M35" s="157"/>
    </row>
    <row r="36" spans="1:13" s="4" customFormat="1" ht="19.5" customHeight="1">
      <c r="A36" s="9" t="s">
        <v>66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4" customFormat="1" ht="19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4" customFormat="1" ht="19.5" customHeight="1">
      <c r="A38" s="35"/>
      <c r="B38" s="35"/>
      <c r="C38" s="36"/>
      <c r="D38" s="68"/>
      <c r="E38" s="68"/>
      <c r="F38" s="68"/>
      <c r="G38" s="35"/>
      <c r="H38" s="35"/>
      <c r="I38" s="36"/>
      <c r="J38" s="37"/>
      <c r="K38" s="68"/>
      <c r="L38" s="68"/>
      <c r="M38" s="68"/>
    </row>
    <row r="39" spans="1:13" s="4" customFormat="1" ht="19.5" customHeight="1">
      <c r="A39" s="4" t="s">
        <v>1</v>
      </c>
      <c r="B39" s="6"/>
      <c r="C39" s="7"/>
      <c r="D39" s="69"/>
      <c r="E39" s="69"/>
      <c r="F39" s="97" t="s">
        <v>2</v>
      </c>
      <c r="G39" s="6"/>
      <c r="H39" s="6"/>
      <c r="I39" s="38" t="s">
        <v>2</v>
      </c>
      <c r="J39" s="38"/>
      <c r="K39" s="96" t="s">
        <v>3</v>
      </c>
      <c r="L39" s="96"/>
      <c r="M39" s="96"/>
    </row>
    <row r="40" spans="1:12" s="4" customFormat="1" ht="24" customHeight="1">
      <c r="A40" s="120" t="s">
        <v>4</v>
      </c>
      <c r="B40" s="121" t="s">
        <v>5</v>
      </c>
      <c r="C40" s="122"/>
      <c r="D40" s="122"/>
      <c r="E40" s="122"/>
      <c r="F40" s="123" t="s">
        <v>6</v>
      </c>
      <c r="G40" s="124"/>
      <c r="H40" s="124"/>
      <c r="I40" s="124"/>
      <c r="J40" s="124"/>
      <c r="K40" s="124"/>
      <c r="L40" s="158"/>
    </row>
    <row r="41" spans="1:12" s="4" customFormat="1" ht="24" customHeight="1">
      <c r="A41" s="125"/>
      <c r="B41" s="126" t="s">
        <v>5</v>
      </c>
      <c r="C41" s="127" t="s">
        <v>7</v>
      </c>
      <c r="D41" s="128" t="s">
        <v>8</v>
      </c>
      <c r="E41" s="129" t="s">
        <v>9</v>
      </c>
      <c r="F41" s="130" t="s">
        <v>36</v>
      </c>
      <c r="G41" s="126" t="s">
        <v>11</v>
      </c>
      <c r="H41" s="131" t="s">
        <v>6</v>
      </c>
      <c r="I41" s="129" t="s">
        <v>12</v>
      </c>
      <c r="J41" s="127" t="s">
        <v>13</v>
      </c>
      <c r="K41" s="128" t="s">
        <v>14</v>
      </c>
      <c r="L41" s="129" t="s">
        <v>15</v>
      </c>
    </row>
    <row r="42" spans="1:12" s="4" customFormat="1" ht="24" customHeight="1">
      <c r="A42" s="132"/>
      <c r="B42" s="133"/>
      <c r="C42" s="134"/>
      <c r="D42" s="135"/>
      <c r="E42" s="136"/>
      <c r="F42" s="137"/>
      <c r="G42" s="133"/>
      <c r="H42" s="138"/>
      <c r="I42" s="136"/>
      <c r="J42" s="134"/>
      <c r="K42" s="135"/>
      <c r="L42" s="136"/>
    </row>
    <row r="43" spans="1:12" s="4" customFormat="1" ht="19.5" customHeight="1">
      <c r="A43" s="114" t="s">
        <v>67</v>
      </c>
      <c r="B43" s="51">
        <f aca="true" t="shared" si="6" ref="B43:B63">H43-G43</f>
        <v>16972</v>
      </c>
      <c r="C43" s="88">
        <f>J43-'[1]全市 (4)'!J43</f>
        <v>14616</v>
      </c>
      <c r="D43" s="51">
        <f aca="true" t="shared" si="7" ref="D43:D63">B43-C43</f>
        <v>2356</v>
      </c>
      <c r="E43" s="113">
        <f aca="true" t="shared" si="8" ref="E43:E63">IF(C43&lt;=0,0,D43/C43*100)</f>
        <v>16.119321291735083</v>
      </c>
      <c r="F43" s="139">
        <v>260000</v>
      </c>
      <c r="G43" s="92">
        <v>89529</v>
      </c>
      <c r="H43" s="140">
        <v>106501</v>
      </c>
      <c r="I43" s="159">
        <f aca="true" t="shared" si="9" ref="I43:I63">IF(F43&lt;=0,0,H43/F43*100)</f>
        <v>40.96192307692308</v>
      </c>
      <c r="J43" s="160">
        <v>103702</v>
      </c>
      <c r="K43" s="161">
        <f aca="true" t="shared" si="10" ref="K43:K63">H43-J43</f>
        <v>2799</v>
      </c>
      <c r="L43" s="162">
        <f aca="true" t="shared" si="11" ref="L43:L63">IF(J43&lt;=0,0,K43/J43*100)</f>
        <v>2.699080056315211</v>
      </c>
    </row>
    <row r="44" spans="1:12" s="4" customFormat="1" ht="19.5" customHeight="1">
      <c r="A44" s="114" t="s">
        <v>68</v>
      </c>
      <c r="B44" s="51">
        <f t="shared" si="6"/>
        <v>0</v>
      </c>
      <c r="C44" s="88">
        <f>J44-'[1]全市 (4)'!J44</f>
        <v>0</v>
      </c>
      <c r="D44" s="51">
        <f t="shared" si="7"/>
        <v>0</v>
      </c>
      <c r="E44" s="113">
        <f t="shared" si="8"/>
        <v>0</v>
      </c>
      <c r="F44" s="92"/>
      <c r="G44" s="92">
        <v>0</v>
      </c>
      <c r="H44" s="140">
        <v>0</v>
      </c>
      <c r="I44" s="159">
        <f t="shared" si="9"/>
        <v>0</v>
      </c>
      <c r="J44" s="160">
        <v>0</v>
      </c>
      <c r="K44" s="161">
        <f t="shared" si="10"/>
        <v>0</v>
      </c>
      <c r="L44" s="162">
        <f t="shared" si="11"/>
        <v>0</v>
      </c>
    </row>
    <row r="45" spans="1:12" s="4" customFormat="1" ht="19.5" customHeight="1">
      <c r="A45" s="141" t="s">
        <v>69</v>
      </c>
      <c r="B45" s="51">
        <f t="shared" si="6"/>
        <v>151</v>
      </c>
      <c r="C45" s="88">
        <f>J45-'[1]全市 (4)'!J45</f>
        <v>410</v>
      </c>
      <c r="D45" s="51">
        <f t="shared" si="7"/>
        <v>-259</v>
      </c>
      <c r="E45" s="113">
        <f t="shared" si="8"/>
        <v>-63.170731707317074</v>
      </c>
      <c r="F45" s="92">
        <v>3000</v>
      </c>
      <c r="G45" s="92">
        <v>363</v>
      </c>
      <c r="H45" s="140">
        <v>514</v>
      </c>
      <c r="I45" s="159">
        <f t="shared" si="9"/>
        <v>17.133333333333333</v>
      </c>
      <c r="J45" s="160">
        <v>971</v>
      </c>
      <c r="K45" s="161">
        <f t="shared" si="10"/>
        <v>-457</v>
      </c>
      <c r="L45" s="162">
        <f t="shared" si="11"/>
        <v>-47.0648815653965</v>
      </c>
    </row>
    <row r="46" spans="1:12" s="4" customFormat="1" ht="19.5" customHeight="1">
      <c r="A46" s="141" t="s">
        <v>70</v>
      </c>
      <c r="B46" s="51">
        <f t="shared" si="6"/>
        <v>12046</v>
      </c>
      <c r="C46" s="88">
        <f>J46-'[1]全市 (4)'!J46</f>
        <v>7452</v>
      </c>
      <c r="D46" s="51">
        <f t="shared" si="7"/>
        <v>4594</v>
      </c>
      <c r="E46" s="113">
        <f t="shared" si="8"/>
        <v>61.64787976382179</v>
      </c>
      <c r="F46" s="52">
        <v>168000</v>
      </c>
      <c r="G46" s="52">
        <v>55009</v>
      </c>
      <c r="H46" s="142">
        <v>67055</v>
      </c>
      <c r="I46" s="159">
        <f t="shared" si="9"/>
        <v>39.913690476190474</v>
      </c>
      <c r="J46" s="160">
        <v>50889</v>
      </c>
      <c r="K46" s="161">
        <f t="shared" si="10"/>
        <v>16166</v>
      </c>
      <c r="L46" s="162">
        <f t="shared" si="11"/>
        <v>31.76717954764291</v>
      </c>
    </row>
    <row r="47" spans="1:12" s="4" customFormat="1" ht="19.5" customHeight="1">
      <c r="A47" s="141" t="s">
        <v>71</v>
      </c>
      <c r="B47" s="51">
        <f t="shared" si="6"/>
        <v>42864</v>
      </c>
      <c r="C47" s="88">
        <f>J47-'[1]全市 (4)'!J47</f>
        <v>60850</v>
      </c>
      <c r="D47" s="51">
        <f t="shared" si="7"/>
        <v>-17986</v>
      </c>
      <c r="E47" s="113">
        <f t="shared" si="8"/>
        <v>-29.557929334428923</v>
      </c>
      <c r="F47" s="52">
        <v>620000</v>
      </c>
      <c r="G47" s="52">
        <v>135049</v>
      </c>
      <c r="H47" s="142">
        <v>177913</v>
      </c>
      <c r="I47" s="159">
        <f t="shared" si="9"/>
        <v>28.695645161290322</v>
      </c>
      <c r="J47" s="160">
        <v>219225</v>
      </c>
      <c r="K47" s="161">
        <f t="shared" si="10"/>
        <v>-41312</v>
      </c>
      <c r="L47" s="162">
        <f t="shared" si="11"/>
        <v>-18.844566085072415</v>
      </c>
    </row>
    <row r="48" spans="1:12" s="4" customFormat="1" ht="19.5" customHeight="1">
      <c r="A48" s="141" t="s">
        <v>72</v>
      </c>
      <c r="B48" s="51">
        <f t="shared" si="6"/>
        <v>1823</v>
      </c>
      <c r="C48" s="88">
        <f>J48-'[1]全市 (4)'!J48</f>
        <v>-12005</v>
      </c>
      <c r="D48" s="51">
        <f t="shared" si="7"/>
        <v>13828</v>
      </c>
      <c r="E48" s="113">
        <f t="shared" si="8"/>
        <v>0</v>
      </c>
      <c r="F48" s="52">
        <v>46000</v>
      </c>
      <c r="G48" s="52">
        <v>10694</v>
      </c>
      <c r="H48" s="142">
        <v>12517</v>
      </c>
      <c r="I48" s="159">
        <f t="shared" si="9"/>
        <v>27.210869565217394</v>
      </c>
      <c r="J48" s="160">
        <v>9554</v>
      </c>
      <c r="K48" s="161">
        <f t="shared" si="10"/>
        <v>2963</v>
      </c>
      <c r="L48" s="162">
        <f t="shared" si="11"/>
        <v>31.01318819342684</v>
      </c>
    </row>
    <row r="49" spans="1:12" s="4" customFormat="1" ht="19.5" customHeight="1">
      <c r="A49" s="141" t="s">
        <v>73</v>
      </c>
      <c r="B49" s="51">
        <f t="shared" si="6"/>
        <v>1986</v>
      </c>
      <c r="C49" s="88">
        <f>J49-'[1]全市 (4)'!J49</f>
        <v>3734</v>
      </c>
      <c r="D49" s="51">
        <f t="shared" si="7"/>
        <v>-1748</v>
      </c>
      <c r="E49" s="113">
        <f t="shared" si="8"/>
        <v>-46.8130690948045</v>
      </c>
      <c r="F49" s="52">
        <v>71000</v>
      </c>
      <c r="G49" s="52">
        <v>7872</v>
      </c>
      <c r="H49" s="142">
        <v>9858</v>
      </c>
      <c r="I49" s="159">
        <f t="shared" si="9"/>
        <v>13.88450704225352</v>
      </c>
      <c r="J49" s="160">
        <v>15810</v>
      </c>
      <c r="K49" s="161">
        <f t="shared" si="10"/>
        <v>-5952</v>
      </c>
      <c r="L49" s="162">
        <f t="shared" si="11"/>
        <v>-37.64705882352941</v>
      </c>
    </row>
    <row r="50" spans="1:12" s="4" customFormat="1" ht="19.5" customHeight="1">
      <c r="A50" s="141" t="s">
        <v>74</v>
      </c>
      <c r="B50" s="51">
        <f t="shared" si="6"/>
        <v>36572</v>
      </c>
      <c r="C50" s="88">
        <f>J50-'[1]全市 (4)'!J50</f>
        <v>24887</v>
      </c>
      <c r="D50" s="51">
        <f t="shared" si="7"/>
        <v>11685</v>
      </c>
      <c r="E50" s="113">
        <f t="shared" si="8"/>
        <v>46.952224052718286</v>
      </c>
      <c r="F50" s="52">
        <v>540000</v>
      </c>
      <c r="G50" s="52">
        <v>160391</v>
      </c>
      <c r="H50" s="142">
        <v>196963</v>
      </c>
      <c r="I50" s="159">
        <f t="shared" si="9"/>
        <v>36.47462962962963</v>
      </c>
      <c r="J50" s="160">
        <v>211611</v>
      </c>
      <c r="K50" s="161">
        <f t="shared" si="10"/>
        <v>-14648</v>
      </c>
      <c r="L50" s="162">
        <f t="shared" si="11"/>
        <v>-6.922135427742414</v>
      </c>
    </row>
    <row r="51" spans="1:12" s="4" customFormat="1" ht="19.5" customHeight="1">
      <c r="A51" s="141" t="s">
        <v>75</v>
      </c>
      <c r="B51" s="51">
        <f t="shared" si="6"/>
        <v>11153</v>
      </c>
      <c r="C51" s="88">
        <f>J51-'[1]全市 (4)'!J51</f>
        <v>11720</v>
      </c>
      <c r="D51" s="51">
        <f t="shared" si="7"/>
        <v>-567</v>
      </c>
      <c r="E51" s="113">
        <f t="shared" si="8"/>
        <v>-4.837883959044369</v>
      </c>
      <c r="F51" s="52">
        <v>370000</v>
      </c>
      <c r="G51" s="52">
        <v>193924</v>
      </c>
      <c r="H51" s="142">
        <v>205077</v>
      </c>
      <c r="I51" s="159">
        <f t="shared" si="9"/>
        <v>55.42621621621622</v>
      </c>
      <c r="J51" s="160">
        <v>219094</v>
      </c>
      <c r="K51" s="161">
        <f t="shared" si="10"/>
        <v>-14017</v>
      </c>
      <c r="L51" s="162">
        <f t="shared" si="11"/>
        <v>-6.397710571718076</v>
      </c>
    </row>
    <row r="52" spans="1:12" s="4" customFormat="1" ht="19.5" customHeight="1">
      <c r="A52" s="141" t="s">
        <v>76</v>
      </c>
      <c r="B52" s="51">
        <f t="shared" si="6"/>
        <v>431</v>
      </c>
      <c r="C52" s="88">
        <f>J52-'[1]全市 (4)'!J52</f>
        <v>2594</v>
      </c>
      <c r="D52" s="51">
        <f t="shared" si="7"/>
        <v>-2163</v>
      </c>
      <c r="E52" s="113">
        <f t="shared" si="8"/>
        <v>-83.38473400154201</v>
      </c>
      <c r="F52" s="52">
        <v>30000</v>
      </c>
      <c r="G52" s="52">
        <v>4701</v>
      </c>
      <c r="H52" s="142">
        <v>5132</v>
      </c>
      <c r="I52" s="159">
        <f t="shared" si="9"/>
        <v>17.106666666666666</v>
      </c>
      <c r="J52" s="160">
        <v>10929</v>
      </c>
      <c r="K52" s="161">
        <f t="shared" si="10"/>
        <v>-5797</v>
      </c>
      <c r="L52" s="162">
        <f t="shared" si="11"/>
        <v>-53.04236435172477</v>
      </c>
    </row>
    <row r="53" spans="1:12" s="4" customFormat="1" ht="19.5" customHeight="1">
      <c r="A53" s="169" t="s">
        <v>77</v>
      </c>
      <c r="B53" s="51">
        <f t="shared" si="6"/>
        <v>8685</v>
      </c>
      <c r="C53" s="88">
        <f>J53-'[1]全市 (4)'!J53</f>
        <v>31709</v>
      </c>
      <c r="D53" s="51">
        <f t="shared" si="7"/>
        <v>-23024</v>
      </c>
      <c r="E53" s="113">
        <f t="shared" si="8"/>
        <v>-72.61029991485067</v>
      </c>
      <c r="F53" s="52">
        <v>134000</v>
      </c>
      <c r="G53" s="52">
        <v>92530</v>
      </c>
      <c r="H53" s="142">
        <v>101215</v>
      </c>
      <c r="I53" s="159">
        <f t="shared" si="9"/>
        <v>75.53358208955224</v>
      </c>
      <c r="J53" s="160">
        <v>124732</v>
      </c>
      <c r="K53" s="161">
        <f t="shared" si="10"/>
        <v>-23517</v>
      </c>
      <c r="L53" s="162">
        <f t="shared" si="11"/>
        <v>-18.854023025366384</v>
      </c>
    </row>
    <row r="54" spans="1:12" s="4" customFormat="1" ht="19.5" customHeight="1">
      <c r="A54" s="169" t="s">
        <v>78</v>
      </c>
      <c r="B54" s="51">
        <f t="shared" si="6"/>
        <v>22681</v>
      </c>
      <c r="C54" s="88">
        <f>J54-'[1]全市 (4)'!J54</f>
        <v>34480</v>
      </c>
      <c r="D54" s="51">
        <f t="shared" si="7"/>
        <v>-11799</v>
      </c>
      <c r="E54" s="113">
        <f t="shared" si="8"/>
        <v>-34.219837587006964</v>
      </c>
      <c r="F54" s="52">
        <v>330000</v>
      </c>
      <c r="G54" s="52">
        <v>89446</v>
      </c>
      <c r="H54" s="142">
        <v>112127</v>
      </c>
      <c r="I54" s="159">
        <f t="shared" si="9"/>
        <v>33.977878787878794</v>
      </c>
      <c r="J54" s="160">
        <v>138951</v>
      </c>
      <c r="K54" s="161">
        <f t="shared" si="10"/>
        <v>-26824</v>
      </c>
      <c r="L54" s="162">
        <f t="shared" si="11"/>
        <v>-19.304646961878646</v>
      </c>
    </row>
    <row r="55" spans="1:12" s="4" customFormat="1" ht="19.5" customHeight="1">
      <c r="A55" s="169" t="s">
        <v>79</v>
      </c>
      <c r="B55" s="51">
        <f t="shared" si="6"/>
        <v>10085</v>
      </c>
      <c r="C55" s="88">
        <f>J55-'[1]全市 (4)'!J55</f>
        <v>45504</v>
      </c>
      <c r="D55" s="51">
        <f t="shared" si="7"/>
        <v>-35419</v>
      </c>
      <c r="E55" s="113">
        <f t="shared" si="8"/>
        <v>-77.83711322081575</v>
      </c>
      <c r="F55" s="52">
        <v>80000</v>
      </c>
      <c r="G55" s="52">
        <v>57288</v>
      </c>
      <c r="H55" s="142">
        <v>67373</v>
      </c>
      <c r="I55" s="159">
        <f t="shared" si="9"/>
        <v>84.21625</v>
      </c>
      <c r="J55" s="160">
        <v>79339</v>
      </c>
      <c r="K55" s="161">
        <f t="shared" si="10"/>
        <v>-11966</v>
      </c>
      <c r="L55" s="162">
        <f t="shared" si="11"/>
        <v>-15.082115983312116</v>
      </c>
    </row>
    <row r="56" spans="1:12" s="4" customFormat="1" ht="19.5" customHeight="1">
      <c r="A56" s="114" t="s">
        <v>80</v>
      </c>
      <c r="B56" s="51">
        <f t="shared" si="6"/>
        <v>274</v>
      </c>
      <c r="C56" s="88">
        <f>J56-'[1]全市 (4)'!J56</f>
        <v>355</v>
      </c>
      <c r="D56" s="51">
        <f t="shared" si="7"/>
        <v>-81</v>
      </c>
      <c r="E56" s="113">
        <f t="shared" si="8"/>
        <v>-22.816901408450704</v>
      </c>
      <c r="F56" s="52">
        <v>7000</v>
      </c>
      <c r="G56" s="52">
        <v>1656</v>
      </c>
      <c r="H56" s="142">
        <v>1930</v>
      </c>
      <c r="I56" s="159">
        <f t="shared" si="9"/>
        <v>27.57142857142857</v>
      </c>
      <c r="J56" s="160">
        <v>2959</v>
      </c>
      <c r="K56" s="161">
        <f t="shared" si="10"/>
        <v>-1029</v>
      </c>
      <c r="L56" s="162">
        <f t="shared" si="11"/>
        <v>-34.77526191280838</v>
      </c>
    </row>
    <row r="57" spans="1:12" s="4" customFormat="1" ht="19.5" customHeight="1">
      <c r="A57" s="114" t="s">
        <v>81</v>
      </c>
      <c r="B57" s="51">
        <f t="shared" si="6"/>
        <v>223</v>
      </c>
      <c r="C57" s="88">
        <f>J57-'[1]全市 (4)'!J57</f>
        <v>4292</v>
      </c>
      <c r="D57" s="51">
        <f t="shared" si="7"/>
        <v>-4069</v>
      </c>
      <c r="E57" s="113">
        <f t="shared" si="8"/>
        <v>-94.80428704566636</v>
      </c>
      <c r="F57" s="52">
        <v>10000</v>
      </c>
      <c r="G57" s="52">
        <v>2168</v>
      </c>
      <c r="H57" s="142">
        <v>2391</v>
      </c>
      <c r="I57" s="159">
        <f t="shared" si="9"/>
        <v>23.91</v>
      </c>
      <c r="J57" s="160">
        <v>5595</v>
      </c>
      <c r="K57" s="161">
        <f t="shared" si="10"/>
        <v>-3204</v>
      </c>
      <c r="L57" s="162">
        <f t="shared" si="11"/>
        <v>-57.265415549597854</v>
      </c>
    </row>
    <row r="58" spans="1:12" s="4" customFormat="1" ht="19.5" customHeight="1">
      <c r="A58" s="114" t="s">
        <v>82</v>
      </c>
      <c r="B58" s="51">
        <f t="shared" si="6"/>
        <v>1</v>
      </c>
      <c r="C58" s="88">
        <f>J58-'[1]全市 (4)'!J58</f>
        <v>6</v>
      </c>
      <c r="D58" s="51">
        <f t="shared" si="7"/>
        <v>-5</v>
      </c>
      <c r="E58" s="113">
        <f t="shared" si="8"/>
        <v>-83.33333333333334</v>
      </c>
      <c r="F58" s="52"/>
      <c r="G58" s="52">
        <v>0</v>
      </c>
      <c r="H58" s="142">
        <v>1</v>
      </c>
      <c r="I58" s="159">
        <f t="shared" si="9"/>
        <v>0</v>
      </c>
      <c r="J58" s="160">
        <v>11806</v>
      </c>
      <c r="K58" s="161">
        <f t="shared" si="10"/>
        <v>-11805</v>
      </c>
      <c r="L58" s="162">
        <f t="shared" si="11"/>
        <v>-99.99152973064544</v>
      </c>
    </row>
    <row r="59" spans="1:12" s="4" customFormat="1" ht="19.5" customHeight="1">
      <c r="A59" s="141" t="s">
        <v>83</v>
      </c>
      <c r="B59" s="51">
        <f t="shared" si="6"/>
        <v>0</v>
      </c>
      <c r="C59" s="88">
        <f>J59-'[1]全市 (4)'!J59</f>
        <v>0</v>
      </c>
      <c r="D59" s="51">
        <f t="shared" si="7"/>
        <v>0</v>
      </c>
      <c r="E59" s="113">
        <f t="shared" si="8"/>
        <v>0</v>
      </c>
      <c r="F59" s="52"/>
      <c r="G59" s="52">
        <v>0</v>
      </c>
      <c r="H59" s="142">
        <v>0</v>
      </c>
      <c r="I59" s="159">
        <f t="shared" si="9"/>
        <v>0</v>
      </c>
      <c r="J59" s="160">
        <v>0</v>
      </c>
      <c r="K59" s="161">
        <f t="shared" si="10"/>
        <v>0</v>
      </c>
      <c r="L59" s="162">
        <f t="shared" si="11"/>
        <v>0</v>
      </c>
    </row>
    <row r="60" spans="1:12" s="4" customFormat="1" ht="19.5" customHeight="1">
      <c r="A60" s="143" t="s">
        <v>84</v>
      </c>
      <c r="B60" s="51">
        <f t="shared" si="6"/>
        <v>2787</v>
      </c>
      <c r="C60" s="88">
        <f>J60-'[1]全市 (4)'!J60</f>
        <v>1093</v>
      </c>
      <c r="D60" s="51">
        <f t="shared" si="7"/>
        <v>1694</v>
      </c>
      <c r="E60" s="113">
        <f t="shared" si="8"/>
        <v>154.98627630375114</v>
      </c>
      <c r="F60" s="52">
        <v>28000</v>
      </c>
      <c r="G60" s="52">
        <v>4802</v>
      </c>
      <c r="H60" s="142">
        <v>7589</v>
      </c>
      <c r="I60" s="159">
        <f t="shared" si="9"/>
        <v>27.103571428571428</v>
      </c>
      <c r="J60" s="160">
        <v>9564</v>
      </c>
      <c r="K60" s="161">
        <f t="shared" si="10"/>
        <v>-1975</v>
      </c>
      <c r="L60" s="162">
        <f t="shared" si="11"/>
        <v>-20.65035549979088</v>
      </c>
    </row>
    <row r="61" spans="1:12" s="4" customFormat="1" ht="19.5" customHeight="1">
      <c r="A61" s="170" t="s">
        <v>85</v>
      </c>
      <c r="B61" s="51">
        <f t="shared" si="6"/>
        <v>4182</v>
      </c>
      <c r="C61" s="88">
        <f>J61-'[1]全市 (4)'!J61</f>
        <v>2329</v>
      </c>
      <c r="D61" s="51">
        <f t="shared" si="7"/>
        <v>1853</v>
      </c>
      <c r="E61" s="113">
        <f t="shared" si="8"/>
        <v>79.56204379562044</v>
      </c>
      <c r="F61" s="52">
        <v>44000</v>
      </c>
      <c r="G61" s="52">
        <v>19527</v>
      </c>
      <c r="H61" s="142">
        <v>23709</v>
      </c>
      <c r="I61" s="159">
        <f t="shared" si="9"/>
        <v>53.88409090909091</v>
      </c>
      <c r="J61" s="160">
        <v>14867</v>
      </c>
      <c r="K61" s="161">
        <f t="shared" si="10"/>
        <v>8842</v>
      </c>
      <c r="L61" s="162">
        <f t="shared" si="11"/>
        <v>59.474002825048764</v>
      </c>
    </row>
    <row r="62" spans="1:12" s="4" customFormat="1" ht="19.5" customHeight="1">
      <c r="A62" s="170" t="s">
        <v>86</v>
      </c>
      <c r="B62" s="51">
        <f t="shared" si="6"/>
        <v>535</v>
      </c>
      <c r="C62" s="88">
        <f>J62-'[1]全市 (4)'!J62</f>
        <v>375</v>
      </c>
      <c r="D62" s="51">
        <f t="shared" si="7"/>
        <v>160</v>
      </c>
      <c r="E62" s="113">
        <f t="shared" si="8"/>
        <v>42.66666666666667</v>
      </c>
      <c r="F62" s="52">
        <v>14000</v>
      </c>
      <c r="G62" s="52">
        <v>1334</v>
      </c>
      <c r="H62" s="142">
        <v>1869</v>
      </c>
      <c r="I62" s="159">
        <f t="shared" si="9"/>
        <v>13.350000000000001</v>
      </c>
      <c r="J62" s="160">
        <v>5463</v>
      </c>
      <c r="K62" s="161">
        <f t="shared" si="10"/>
        <v>-3594</v>
      </c>
      <c r="L62" s="162">
        <f t="shared" si="11"/>
        <v>-65.7880285557386</v>
      </c>
    </row>
    <row r="63" spans="1:12" s="4" customFormat="1" ht="19.5" customHeight="1">
      <c r="A63" s="114" t="s">
        <v>87</v>
      </c>
      <c r="B63" s="51">
        <f t="shared" si="6"/>
        <v>796</v>
      </c>
      <c r="C63" s="88">
        <f>J63-'[1]全市 (4)'!J63</f>
        <v>1707</v>
      </c>
      <c r="D63" s="51">
        <f t="shared" si="7"/>
        <v>-911</v>
      </c>
      <c r="E63" s="113">
        <f t="shared" si="8"/>
        <v>-53.3684827182191</v>
      </c>
      <c r="F63" s="52">
        <v>25000</v>
      </c>
      <c r="G63" s="52">
        <v>5781</v>
      </c>
      <c r="H63" s="142">
        <v>6577</v>
      </c>
      <c r="I63" s="159">
        <f t="shared" si="9"/>
        <v>26.308</v>
      </c>
      <c r="J63" s="160">
        <v>6676</v>
      </c>
      <c r="K63" s="161">
        <f t="shared" si="10"/>
        <v>-99</v>
      </c>
      <c r="L63" s="162">
        <f t="shared" si="11"/>
        <v>-1.4829239065308568</v>
      </c>
    </row>
    <row r="64" spans="1:12" s="4" customFormat="1" ht="19.5" customHeight="1">
      <c r="A64" s="114" t="s">
        <v>88</v>
      </c>
      <c r="B64" s="51"/>
      <c r="C64" s="88">
        <f>J64-'[1]全市 (4)'!J64</f>
        <v>0</v>
      </c>
      <c r="D64" s="51"/>
      <c r="E64" s="113"/>
      <c r="F64" s="52">
        <v>30000</v>
      </c>
      <c r="G64" s="52"/>
      <c r="H64" s="142"/>
      <c r="I64" s="159"/>
      <c r="J64" s="160"/>
      <c r="K64" s="161"/>
      <c r="L64" s="162"/>
    </row>
    <row r="65" spans="1:12" s="4" customFormat="1" ht="19.5" customHeight="1">
      <c r="A65" s="141" t="s">
        <v>89</v>
      </c>
      <c r="B65" s="51">
        <f aca="true" t="shared" si="12" ref="B65:B68">H65-G65</f>
        <v>119</v>
      </c>
      <c r="C65" s="88">
        <f>J65-'[1]全市 (4)'!J65</f>
        <v>82</v>
      </c>
      <c r="D65" s="51">
        <f aca="true" t="shared" si="13" ref="D65:D68">B65-C65</f>
        <v>37</v>
      </c>
      <c r="E65" s="113">
        <f aca="true" t="shared" si="14" ref="E65:E68">IF(C65&lt;=0,0,D65/C65*100)</f>
        <v>45.1219512195122</v>
      </c>
      <c r="F65" s="52">
        <v>5369</v>
      </c>
      <c r="G65" s="52">
        <v>4541</v>
      </c>
      <c r="H65" s="142">
        <v>4660</v>
      </c>
      <c r="I65" s="159">
        <f aca="true" t="shared" si="15" ref="I65:I68">IF(F65&lt;=0,0,H65/F65*100)</f>
        <v>86.79456137083255</v>
      </c>
      <c r="J65" s="160">
        <v>2013</v>
      </c>
      <c r="K65" s="161">
        <f aca="true" t="shared" si="16" ref="K65:K68">H65-J65</f>
        <v>2647</v>
      </c>
      <c r="L65" s="162">
        <f aca="true" t="shared" si="17" ref="L65:L68">IF(J65&lt;=0,0,K65/J65*100)</f>
        <v>131.49528067560854</v>
      </c>
    </row>
    <row r="66" spans="1:12" s="4" customFormat="1" ht="19.5" customHeight="1">
      <c r="A66" s="141" t="s">
        <v>90</v>
      </c>
      <c r="B66" s="51">
        <f t="shared" si="12"/>
        <v>0</v>
      </c>
      <c r="C66" s="88">
        <f>J66-'[1]全市 (4)'!J66</f>
        <v>414</v>
      </c>
      <c r="D66" s="51">
        <f t="shared" si="13"/>
        <v>-414</v>
      </c>
      <c r="E66" s="113">
        <f t="shared" si="14"/>
        <v>-100</v>
      </c>
      <c r="F66" s="52">
        <v>34331</v>
      </c>
      <c r="G66" s="52">
        <v>7362</v>
      </c>
      <c r="H66" s="142">
        <v>7362</v>
      </c>
      <c r="I66" s="159">
        <f t="shared" si="15"/>
        <v>21.44417581777402</v>
      </c>
      <c r="J66" s="160">
        <v>6774</v>
      </c>
      <c r="K66" s="161">
        <f t="shared" si="16"/>
        <v>588</v>
      </c>
      <c r="L66" s="162">
        <f t="shared" si="17"/>
        <v>8.680248007085916</v>
      </c>
    </row>
    <row r="67" spans="1:12" s="4" customFormat="1" ht="19.5" customHeight="1">
      <c r="A67" s="141" t="s">
        <v>91</v>
      </c>
      <c r="B67" s="51">
        <f t="shared" si="12"/>
        <v>0</v>
      </c>
      <c r="C67" s="88">
        <f>J67-'[1]全市 (4)'!J67</f>
        <v>0</v>
      </c>
      <c r="D67" s="51">
        <f t="shared" si="13"/>
        <v>0</v>
      </c>
      <c r="E67" s="113">
        <f t="shared" si="14"/>
        <v>0</v>
      </c>
      <c r="F67" s="52">
        <v>300</v>
      </c>
      <c r="G67" s="52">
        <v>5</v>
      </c>
      <c r="H67" s="142">
        <v>5</v>
      </c>
      <c r="I67" s="159">
        <f t="shared" si="15"/>
        <v>1.6666666666666667</v>
      </c>
      <c r="J67" s="160">
        <v>42</v>
      </c>
      <c r="K67" s="161">
        <f t="shared" si="16"/>
        <v>-37</v>
      </c>
      <c r="L67" s="162">
        <f t="shared" si="17"/>
        <v>-88.09523809523809</v>
      </c>
    </row>
    <row r="68" spans="1:12" s="4" customFormat="1" ht="19.5" customHeight="1">
      <c r="A68" s="163" t="s">
        <v>92</v>
      </c>
      <c r="B68" s="51">
        <f t="shared" si="12"/>
        <v>174366</v>
      </c>
      <c r="C68" s="88">
        <f>J68-'[1]全市 (4)'!J68</f>
        <v>236604</v>
      </c>
      <c r="D68" s="51">
        <f t="shared" si="13"/>
        <v>-62238</v>
      </c>
      <c r="E68" s="113">
        <f t="shared" si="14"/>
        <v>-26.304711670132374</v>
      </c>
      <c r="F68" s="52">
        <f>2850000</f>
        <v>2850000</v>
      </c>
      <c r="G68" s="52">
        <v>943972</v>
      </c>
      <c r="H68" s="142">
        <v>1118338</v>
      </c>
      <c r="I68" s="159">
        <f t="shared" si="15"/>
        <v>39.2399298245614</v>
      </c>
      <c r="J68" s="160">
        <v>1250566</v>
      </c>
      <c r="K68" s="161">
        <f t="shared" si="16"/>
        <v>-132228</v>
      </c>
      <c r="L68" s="162">
        <f t="shared" si="17"/>
        <v>-10.573452340780094</v>
      </c>
    </row>
    <row r="69" spans="1:12" s="4" customFormat="1" ht="14.25">
      <c r="A69" s="6"/>
      <c r="B69" s="6"/>
      <c r="C69" s="6"/>
      <c r="D69" s="7"/>
      <c r="E69" s="8"/>
      <c r="F69" s="7"/>
      <c r="G69" s="6"/>
      <c r="H69" s="8"/>
      <c r="I69" s="105"/>
      <c r="J69" s="106"/>
      <c r="K69" s="6"/>
      <c r="L69" s="8"/>
    </row>
  </sheetData>
  <sheetProtection/>
  <mergeCells count="38">
    <mergeCell ref="D3:F3"/>
    <mergeCell ref="K3:M3"/>
    <mergeCell ref="D4:E4"/>
    <mergeCell ref="K4:M4"/>
    <mergeCell ref="B5:E5"/>
    <mergeCell ref="F5:L5"/>
    <mergeCell ref="D38:F38"/>
    <mergeCell ref="K38:M38"/>
    <mergeCell ref="D39:E39"/>
    <mergeCell ref="K39:M39"/>
    <mergeCell ref="B40:E40"/>
    <mergeCell ref="F40:L40"/>
    <mergeCell ref="A5:A7"/>
    <mergeCell ref="A40:A42"/>
    <mergeCell ref="B6:B7"/>
    <mergeCell ref="B41:B42"/>
    <mergeCell ref="C6:C7"/>
    <mergeCell ref="C41:C42"/>
    <mergeCell ref="D6:D7"/>
    <mergeCell ref="D41:D42"/>
    <mergeCell ref="E6:E7"/>
    <mergeCell ref="E41:E42"/>
    <mergeCell ref="F6:F7"/>
    <mergeCell ref="F41:F42"/>
    <mergeCell ref="G6:G7"/>
    <mergeCell ref="G41:G42"/>
    <mergeCell ref="H6:H7"/>
    <mergeCell ref="H41:H42"/>
    <mergeCell ref="I6:I7"/>
    <mergeCell ref="I41:I42"/>
    <mergeCell ref="J6:J7"/>
    <mergeCell ref="J41:J42"/>
    <mergeCell ref="K6:K7"/>
    <mergeCell ref="K41:K42"/>
    <mergeCell ref="L6:L7"/>
    <mergeCell ref="L41:L42"/>
    <mergeCell ref="A1:M2"/>
    <mergeCell ref="A36:M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">
      <selection activeCell="O12" sqref="O12"/>
    </sheetView>
  </sheetViews>
  <sheetFormatPr defaultColWidth="8.7109375" defaultRowHeight="24" customHeight="1"/>
  <cols>
    <col min="1" max="1" width="34.14062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80" customWidth="1"/>
    <col min="7" max="7" width="10.7109375" style="6" hidden="1" customWidth="1"/>
    <col min="8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13" width="9.8515625" style="4" hidden="1" customWidth="1"/>
    <col min="14" max="32" width="9.00390625" style="4" bestFit="1" customWidth="1"/>
    <col min="33" max="16384" width="8.7109375" style="4" customWidth="1"/>
  </cols>
  <sheetData>
    <row r="1" spans="1:12" s="4" customFormat="1" ht="24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s="79" customFormat="1" ht="24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7"/>
    </row>
    <row r="3" spans="1:13" s="79" customFormat="1" ht="24" customHeight="1">
      <c r="A3" s="35"/>
      <c r="B3" s="35"/>
      <c r="C3" s="35"/>
      <c r="D3" s="36"/>
      <c r="E3" s="37"/>
      <c r="F3" s="81"/>
      <c r="G3" s="35"/>
      <c r="H3" s="35"/>
      <c r="I3" s="35"/>
      <c r="J3" s="36"/>
      <c r="K3" s="35"/>
      <c r="L3" s="68"/>
      <c r="M3" s="68"/>
    </row>
    <row r="4" spans="1:13" s="4" customFormat="1" ht="24" customHeight="1">
      <c r="A4" s="4" t="s">
        <v>1</v>
      </c>
      <c r="B4" s="6"/>
      <c r="C4" s="6"/>
      <c r="D4" s="38"/>
      <c r="E4" s="38"/>
      <c r="F4" s="38"/>
      <c r="G4" s="38"/>
      <c r="H4" s="82"/>
      <c r="I4" s="6"/>
      <c r="J4" s="7"/>
      <c r="K4" s="6"/>
      <c r="L4" s="96" t="s">
        <v>3</v>
      </c>
      <c r="M4" s="97" t="s">
        <v>2</v>
      </c>
    </row>
    <row r="5" spans="1:13" s="4" customFormat="1" ht="24" customHeight="1">
      <c r="A5" s="16" t="s">
        <v>4</v>
      </c>
      <c r="B5" s="17" t="s">
        <v>5</v>
      </c>
      <c r="C5" s="17"/>
      <c r="D5" s="17"/>
      <c r="E5" s="17"/>
      <c r="F5" s="83" t="s">
        <v>6</v>
      </c>
      <c r="G5" s="84"/>
      <c r="H5" s="84"/>
      <c r="I5" s="84"/>
      <c r="J5" s="84"/>
      <c r="K5" s="84"/>
      <c r="L5" s="98"/>
      <c r="M5" s="97"/>
    </row>
    <row r="6" spans="1:13" s="4" customFormat="1" ht="24" customHeight="1">
      <c r="A6" s="16"/>
      <c r="B6" s="18" t="s">
        <v>5</v>
      </c>
      <c r="C6" s="19" t="s">
        <v>7</v>
      </c>
      <c r="D6" s="18" t="s">
        <v>8</v>
      </c>
      <c r="E6" s="20" t="s">
        <v>9</v>
      </c>
      <c r="F6" s="41" t="s">
        <v>10</v>
      </c>
      <c r="G6" s="18" t="s">
        <v>11</v>
      </c>
      <c r="H6" s="19" t="s">
        <v>6</v>
      </c>
      <c r="I6" s="20" t="s">
        <v>94</v>
      </c>
      <c r="J6" s="19" t="s">
        <v>13</v>
      </c>
      <c r="K6" s="41" t="s">
        <v>95</v>
      </c>
      <c r="L6" s="20" t="s">
        <v>15</v>
      </c>
      <c r="M6" s="99" t="s">
        <v>38</v>
      </c>
    </row>
    <row r="7" spans="1:13" s="4" customFormat="1" ht="24" customHeight="1">
      <c r="A7" s="16"/>
      <c r="B7" s="18"/>
      <c r="C7" s="19"/>
      <c r="D7" s="18"/>
      <c r="E7" s="20"/>
      <c r="F7" s="85"/>
      <c r="G7" s="18"/>
      <c r="H7" s="19"/>
      <c r="I7" s="20"/>
      <c r="J7" s="19"/>
      <c r="K7" s="85"/>
      <c r="L7" s="100"/>
      <c r="M7" s="101"/>
    </row>
    <row r="8" spans="1:13" s="4" customFormat="1" ht="24" customHeight="1">
      <c r="A8" s="86" t="s">
        <v>96</v>
      </c>
      <c r="B8" s="87">
        <f aca="true" t="shared" si="0" ref="B8:B23">H8-G8</f>
        <v>21258</v>
      </c>
      <c r="C8" s="88">
        <f>J8-'[2]县区 (4)'!J8</f>
        <v>7262</v>
      </c>
      <c r="D8" s="87">
        <f aca="true" t="shared" si="1" ref="D8:D23">B8-C8</f>
        <v>13996</v>
      </c>
      <c r="E8" s="89">
        <f aca="true" t="shared" si="2" ref="E8:E23">IF(C8&lt;=0,0,D8/C8*100)</f>
        <v>192.7292756816304</v>
      </c>
      <c r="F8" s="51">
        <v>1373152</v>
      </c>
      <c r="G8" s="52">
        <v>49737</v>
      </c>
      <c r="H8" s="53">
        <v>70995</v>
      </c>
      <c r="I8" s="89">
        <f aca="true" t="shared" si="3" ref="I8:I23">IF(F8&lt;=0,0,H8/F8*100)</f>
        <v>5.170221504975414</v>
      </c>
      <c r="J8" s="102">
        <v>61470</v>
      </c>
      <c r="K8" s="51">
        <f aca="true" t="shared" si="4" ref="K8:K23">H8-J8</f>
        <v>9525</v>
      </c>
      <c r="L8" s="89">
        <f aca="true" t="shared" si="5" ref="L8:L23">IF(J8&lt;=0,0,K8/J8*100)</f>
        <v>15.495363591996094</v>
      </c>
      <c r="M8" s="103"/>
    </row>
    <row r="9" spans="1:13" s="4" customFormat="1" ht="24" customHeight="1">
      <c r="A9" s="51" t="s">
        <v>17</v>
      </c>
      <c r="B9" s="87">
        <f t="shared" si="0"/>
        <v>272</v>
      </c>
      <c r="C9" s="88">
        <f>J9-'[2]县区 (4)'!J9</f>
        <v>1528</v>
      </c>
      <c r="D9" s="87">
        <f t="shared" si="1"/>
        <v>-1256</v>
      </c>
      <c r="E9" s="89">
        <f t="shared" si="2"/>
        <v>-82.19895287958116</v>
      </c>
      <c r="F9" s="51">
        <v>900366</v>
      </c>
      <c r="G9" s="52">
        <v>16793</v>
      </c>
      <c r="H9" s="53">
        <v>17065</v>
      </c>
      <c r="I9" s="89">
        <f t="shared" si="3"/>
        <v>1.8953403393730992</v>
      </c>
      <c r="J9" s="102">
        <v>23142</v>
      </c>
      <c r="K9" s="87">
        <f t="shared" si="4"/>
        <v>-6077</v>
      </c>
      <c r="L9" s="89">
        <f t="shared" si="5"/>
        <v>-26.259614553625443</v>
      </c>
      <c r="M9" s="76"/>
    </row>
    <row r="10" spans="1:13" s="4" customFormat="1" ht="24" customHeight="1">
      <c r="A10" s="51" t="s">
        <v>18</v>
      </c>
      <c r="B10" s="87">
        <f t="shared" si="0"/>
        <v>0</v>
      </c>
      <c r="C10" s="88">
        <f>J10-'[2]县区 (4)'!J10</f>
        <v>0</v>
      </c>
      <c r="D10" s="87">
        <f t="shared" si="1"/>
        <v>0</v>
      </c>
      <c r="E10" s="89">
        <f t="shared" si="2"/>
        <v>0</v>
      </c>
      <c r="F10" s="51"/>
      <c r="G10" s="52">
        <v>1</v>
      </c>
      <c r="H10" s="53">
        <v>1</v>
      </c>
      <c r="I10" s="89">
        <f t="shared" si="3"/>
        <v>0</v>
      </c>
      <c r="J10" s="102">
        <v>1</v>
      </c>
      <c r="K10" s="87">
        <f t="shared" si="4"/>
        <v>0</v>
      </c>
      <c r="L10" s="89">
        <f t="shared" si="5"/>
        <v>0</v>
      </c>
      <c r="M10" s="76"/>
    </row>
    <row r="11" spans="1:13" s="4" customFormat="1" ht="24" customHeight="1">
      <c r="A11" s="90" t="s">
        <v>19</v>
      </c>
      <c r="B11" s="87">
        <f t="shared" si="0"/>
        <v>0</v>
      </c>
      <c r="C11" s="88">
        <f>J11-'[2]县区 (4)'!J11</f>
        <v>28</v>
      </c>
      <c r="D11" s="87">
        <f t="shared" si="1"/>
        <v>-28</v>
      </c>
      <c r="E11" s="89">
        <f t="shared" si="2"/>
        <v>-100</v>
      </c>
      <c r="F11" s="51">
        <v>200</v>
      </c>
      <c r="G11" s="52">
        <v>48</v>
      </c>
      <c r="H11" s="53">
        <v>48</v>
      </c>
      <c r="I11" s="89">
        <f t="shared" si="3"/>
        <v>24</v>
      </c>
      <c r="J11" s="102">
        <v>62</v>
      </c>
      <c r="K11" s="87">
        <f t="shared" si="4"/>
        <v>-14</v>
      </c>
      <c r="L11" s="89">
        <f t="shared" si="5"/>
        <v>-22.58064516129032</v>
      </c>
      <c r="M11" s="76"/>
    </row>
    <row r="12" spans="1:13" s="4" customFormat="1" ht="24" customHeight="1">
      <c r="A12" s="90" t="s">
        <v>20</v>
      </c>
      <c r="B12" s="87">
        <f t="shared" si="0"/>
        <v>0</v>
      </c>
      <c r="C12" s="88">
        <f>J12-'[2]县区 (4)'!J12</f>
        <v>0</v>
      </c>
      <c r="D12" s="87">
        <f t="shared" si="1"/>
        <v>0</v>
      </c>
      <c r="E12" s="89">
        <f t="shared" si="2"/>
        <v>0</v>
      </c>
      <c r="F12" s="51">
        <v>2800</v>
      </c>
      <c r="G12" s="52">
        <v>618</v>
      </c>
      <c r="H12" s="53">
        <v>618</v>
      </c>
      <c r="I12" s="89">
        <f t="shared" si="3"/>
        <v>22.071428571428573</v>
      </c>
      <c r="J12" s="102">
        <v>485</v>
      </c>
      <c r="K12" s="87">
        <f t="shared" si="4"/>
        <v>133</v>
      </c>
      <c r="L12" s="89">
        <f t="shared" si="5"/>
        <v>27.422680412371136</v>
      </c>
      <c r="M12" s="76"/>
    </row>
    <row r="13" spans="1:13" s="4" customFormat="1" ht="24" customHeight="1">
      <c r="A13" s="90" t="s">
        <v>21</v>
      </c>
      <c r="B13" s="87">
        <f t="shared" si="0"/>
        <v>5739</v>
      </c>
      <c r="C13" s="88">
        <f>J13-'[2]县区 (4)'!J13</f>
        <v>1515</v>
      </c>
      <c r="D13" s="87">
        <f t="shared" si="1"/>
        <v>4224</v>
      </c>
      <c r="E13" s="89">
        <f t="shared" si="2"/>
        <v>278.8118811881188</v>
      </c>
      <c r="F13" s="51">
        <v>171124</v>
      </c>
      <c r="G13" s="52">
        <v>20154</v>
      </c>
      <c r="H13" s="53">
        <v>25893</v>
      </c>
      <c r="I13" s="89">
        <f t="shared" si="3"/>
        <v>15.131132979593746</v>
      </c>
      <c r="J13" s="102">
        <v>18758</v>
      </c>
      <c r="K13" s="87">
        <f t="shared" si="4"/>
        <v>7135</v>
      </c>
      <c r="L13" s="89">
        <f t="shared" si="5"/>
        <v>38.03710416888794</v>
      </c>
      <c r="M13" s="76"/>
    </row>
    <row r="14" spans="1:13" s="4" customFormat="1" ht="24" customHeight="1">
      <c r="A14" s="90" t="s">
        <v>22</v>
      </c>
      <c r="B14" s="87">
        <f t="shared" si="0"/>
        <v>6711</v>
      </c>
      <c r="C14" s="88">
        <f>J14-'[2]县区 (4)'!J14</f>
        <v>2877</v>
      </c>
      <c r="D14" s="87">
        <f t="shared" si="1"/>
        <v>3834</v>
      </c>
      <c r="E14" s="89">
        <f t="shared" si="2"/>
        <v>133.2638164754953</v>
      </c>
      <c r="F14" s="51">
        <v>96402</v>
      </c>
      <c r="G14" s="52">
        <v>-1240</v>
      </c>
      <c r="H14" s="53">
        <v>5471</v>
      </c>
      <c r="I14" s="89">
        <f t="shared" si="3"/>
        <v>5.675193460716583</v>
      </c>
      <c r="J14" s="102">
        <v>11436</v>
      </c>
      <c r="K14" s="87">
        <f t="shared" si="4"/>
        <v>-5965</v>
      </c>
      <c r="L14" s="89">
        <f t="shared" si="5"/>
        <v>-52.159846100034976</v>
      </c>
      <c r="M14" s="76"/>
    </row>
    <row r="15" spans="1:13" s="4" customFormat="1" ht="24" customHeight="1">
      <c r="A15" s="90" t="s">
        <v>23</v>
      </c>
      <c r="B15" s="87">
        <f t="shared" si="0"/>
        <v>8536</v>
      </c>
      <c r="C15" s="88">
        <f>J15-'[2]县区 (4)'!J15</f>
        <v>1314</v>
      </c>
      <c r="D15" s="87">
        <f t="shared" si="1"/>
        <v>7222</v>
      </c>
      <c r="E15" s="89">
        <f t="shared" si="2"/>
        <v>549.6194824961949</v>
      </c>
      <c r="F15" s="51">
        <v>202260</v>
      </c>
      <c r="G15" s="52">
        <v>13363</v>
      </c>
      <c r="H15" s="53">
        <v>21899</v>
      </c>
      <c r="I15" s="89">
        <f t="shared" si="3"/>
        <v>10.827153169188174</v>
      </c>
      <c r="J15" s="102">
        <v>7586</v>
      </c>
      <c r="K15" s="87">
        <f t="shared" si="4"/>
        <v>14313</v>
      </c>
      <c r="L15" s="89">
        <f t="shared" si="5"/>
        <v>188.67650935934617</v>
      </c>
      <c r="M15" s="76"/>
    </row>
    <row r="16" spans="1:13" s="4" customFormat="1" ht="24" customHeight="1">
      <c r="A16" s="91" t="s">
        <v>97</v>
      </c>
      <c r="B16" s="87">
        <f t="shared" si="0"/>
        <v>157588</v>
      </c>
      <c r="C16" s="88">
        <f>J16-'[2]县区 (4)'!J16</f>
        <v>233585</v>
      </c>
      <c r="D16" s="87">
        <f t="shared" si="1"/>
        <v>-75997</v>
      </c>
      <c r="E16" s="89">
        <f t="shared" si="2"/>
        <v>-32.535051480189225</v>
      </c>
      <c r="F16" s="51">
        <v>1069202</v>
      </c>
      <c r="G16" s="52">
        <v>469995</v>
      </c>
      <c r="H16" s="53">
        <v>627583</v>
      </c>
      <c r="I16" s="89">
        <f t="shared" si="3"/>
        <v>58.69639226264074</v>
      </c>
      <c r="J16" s="102">
        <v>728348</v>
      </c>
      <c r="K16" s="87">
        <f t="shared" si="4"/>
        <v>-100765</v>
      </c>
      <c r="L16" s="89">
        <f t="shared" si="5"/>
        <v>-13.834732847484993</v>
      </c>
      <c r="M16" s="76"/>
    </row>
    <row r="17" spans="1:13" s="4" customFormat="1" ht="24" customHeight="1">
      <c r="A17" s="51" t="s">
        <v>17</v>
      </c>
      <c r="B17" s="87">
        <f t="shared" si="0"/>
        <v>9079</v>
      </c>
      <c r="C17" s="88">
        <f>J17-'[2]县区 (4)'!J17</f>
        <v>2770</v>
      </c>
      <c r="D17" s="87">
        <f t="shared" si="1"/>
        <v>6309</v>
      </c>
      <c r="E17" s="89">
        <f t="shared" si="2"/>
        <v>227.76173285198556</v>
      </c>
      <c r="F17" s="51">
        <v>459687</v>
      </c>
      <c r="G17" s="52">
        <v>49936</v>
      </c>
      <c r="H17" s="53">
        <v>59015</v>
      </c>
      <c r="I17" s="89">
        <f t="shared" si="3"/>
        <v>12.838083304509373</v>
      </c>
      <c r="J17" s="102">
        <v>84609</v>
      </c>
      <c r="K17" s="87">
        <f t="shared" si="4"/>
        <v>-25594</v>
      </c>
      <c r="L17" s="89">
        <f t="shared" si="5"/>
        <v>-30.249737025611935</v>
      </c>
      <c r="M17" s="76"/>
    </row>
    <row r="18" spans="1:13" s="4" customFormat="1" ht="24" customHeight="1">
      <c r="A18" s="51" t="s">
        <v>18</v>
      </c>
      <c r="B18" s="87">
        <f t="shared" si="0"/>
        <v>10000</v>
      </c>
      <c r="C18" s="88">
        <f>J18-'[2]县区 (4)'!J18</f>
        <v>43807</v>
      </c>
      <c r="D18" s="87">
        <f t="shared" si="1"/>
        <v>-33807</v>
      </c>
      <c r="E18" s="89">
        <f t="shared" si="2"/>
        <v>-77.17259798662313</v>
      </c>
      <c r="F18" s="51">
        <v>79573</v>
      </c>
      <c r="G18" s="52">
        <v>27296</v>
      </c>
      <c r="H18" s="53">
        <v>37296</v>
      </c>
      <c r="I18" s="89">
        <f t="shared" si="3"/>
        <v>46.870169529865656</v>
      </c>
      <c r="J18" s="102">
        <v>83912</v>
      </c>
      <c r="K18" s="87">
        <f t="shared" si="4"/>
        <v>-46616</v>
      </c>
      <c r="L18" s="89">
        <f t="shared" si="5"/>
        <v>-55.55343693393079</v>
      </c>
      <c r="M18" s="76"/>
    </row>
    <row r="19" spans="1:13" s="4" customFormat="1" ht="24" customHeight="1">
      <c r="A19" s="90" t="s">
        <v>19</v>
      </c>
      <c r="B19" s="87">
        <f t="shared" si="0"/>
        <v>27500</v>
      </c>
      <c r="C19" s="88">
        <f>J19-'[2]县区 (4)'!J19</f>
        <v>53402</v>
      </c>
      <c r="D19" s="87">
        <f t="shared" si="1"/>
        <v>-25902</v>
      </c>
      <c r="E19" s="89">
        <f t="shared" si="2"/>
        <v>-48.50380135575447</v>
      </c>
      <c r="F19" s="51">
        <v>521</v>
      </c>
      <c r="G19" s="52">
        <v>16433</v>
      </c>
      <c r="H19" s="53">
        <v>43933</v>
      </c>
      <c r="I19" s="89">
        <f t="shared" si="3"/>
        <v>8432.437619961613</v>
      </c>
      <c r="J19" s="102">
        <v>73492</v>
      </c>
      <c r="K19" s="87">
        <f t="shared" si="4"/>
        <v>-29559</v>
      </c>
      <c r="L19" s="89">
        <f t="shared" si="5"/>
        <v>-40.22070429434496</v>
      </c>
      <c r="M19" s="76"/>
    </row>
    <row r="20" spans="1:13" s="4" customFormat="1" ht="24" customHeight="1">
      <c r="A20" s="90" t="s">
        <v>20</v>
      </c>
      <c r="B20" s="87">
        <f t="shared" si="0"/>
        <v>0</v>
      </c>
      <c r="C20" s="88">
        <f>J20-'[2]县区 (4)'!J20</f>
        <v>-6489</v>
      </c>
      <c r="D20" s="87">
        <f t="shared" si="1"/>
        <v>6489</v>
      </c>
      <c r="E20" s="89">
        <f t="shared" si="2"/>
        <v>0</v>
      </c>
      <c r="F20" s="51">
        <v>11050</v>
      </c>
      <c r="G20" s="52">
        <v>6956</v>
      </c>
      <c r="H20" s="53">
        <v>6956</v>
      </c>
      <c r="I20" s="89">
        <f t="shared" si="3"/>
        <v>62.95022624434389</v>
      </c>
      <c r="J20" s="102">
        <v>102</v>
      </c>
      <c r="K20" s="87">
        <f t="shared" si="4"/>
        <v>6854</v>
      </c>
      <c r="L20" s="89">
        <f t="shared" si="5"/>
        <v>6719.607843137255</v>
      </c>
      <c r="M20" s="76"/>
    </row>
    <row r="21" spans="1:13" s="4" customFormat="1" ht="24" customHeight="1">
      <c r="A21" s="90" t="s">
        <v>21</v>
      </c>
      <c r="B21" s="87">
        <f t="shared" si="0"/>
        <v>16639</v>
      </c>
      <c r="C21" s="88">
        <f>J21-'[2]县区 (4)'!J21</f>
        <v>79245</v>
      </c>
      <c r="D21" s="87">
        <f t="shared" si="1"/>
        <v>-62606</v>
      </c>
      <c r="E21" s="89">
        <f t="shared" si="2"/>
        <v>-79.00309167770837</v>
      </c>
      <c r="F21" s="51">
        <v>54802</v>
      </c>
      <c r="G21" s="52">
        <v>199635</v>
      </c>
      <c r="H21" s="53">
        <v>216274</v>
      </c>
      <c r="I21" s="89">
        <f t="shared" si="3"/>
        <v>394.6461807963213</v>
      </c>
      <c r="J21" s="102">
        <v>188867</v>
      </c>
      <c r="K21" s="87">
        <f t="shared" si="4"/>
        <v>27407</v>
      </c>
      <c r="L21" s="89">
        <f t="shared" si="5"/>
        <v>14.511269835386805</v>
      </c>
      <c r="M21" s="76"/>
    </row>
    <row r="22" spans="1:13" s="4" customFormat="1" ht="24" customHeight="1">
      <c r="A22" s="90" t="s">
        <v>22</v>
      </c>
      <c r="B22" s="87">
        <f t="shared" si="0"/>
        <v>12391</v>
      </c>
      <c r="C22" s="88">
        <f>J22-'[2]县区 (4)'!J22</f>
        <v>37417</v>
      </c>
      <c r="D22" s="87">
        <f t="shared" si="1"/>
        <v>-25026</v>
      </c>
      <c r="E22" s="89">
        <f t="shared" si="2"/>
        <v>-66.88403666782479</v>
      </c>
      <c r="F22" s="51">
        <v>49708</v>
      </c>
      <c r="G22" s="52">
        <v>38426</v>
      </c>
      <c r="H22" s="53">
        <v>50817</v>
      </c>
      <c r="I22" s="89">
        <f t="shared" si="3"/>
        <v>102.23102921058984</v>
      </c>
      <c r="J22" s="102">
        <v>123931</v>
      </c>
      <c r="K22" s="87">
        <f t="shared" si="4"/>
        <v>-73114</v>
      </c>
      <c r="L22" s="89">
        <f t="shared" si="5"/>
        <v>-58.99573149575167</v>
      </c>
      <c r="M22" s="76"/>
    </row>
    <row r="23" spans="1:13" s="4" customFormat="1" ht="24" customHeight="1">
      <c r="A23" s="90" t="s">
        <v>23</v>
      </c>
      <c r="B23" s="87">
        <f t="shared" si="0"/>
        <v>81979</v>
      </c>
      <c r="C23" s="88">
        <f>J23-'[2]县区 (4)'!J23</f>
        <v>23433</v>
      </c>
      <c r="D23" s="87">
        <f t="shared" si="1"/>
        <v>58546</v>
      </c>
      <c r="E23" s="89">
        <f t="shared" si="2"/>
        <v>249.8442367601246</v>
      </c>
      <c r="F23" s="51">
        <v>413861</v>
      </c>
      <c r="G23" s="92">
        <v>131313</v>
      </c>
      <c r="H23" s="53">
        <v>213292</v>
      </c>
      <c r="I23" s="89">
        <f t="shared" si="3"/>
        <v>51.537110285820596</v>
      </c>
      <c r="J23" s="102">
        <v>173435</v>
      </c>
      <c r="K23" s="87">
        <f t="shared" si="4"/>
        <v>39857</v>
      </c>
      <c r="L23" s="89">
        <f t="shared" si="5"/>
        <v>22.980943869461182</v>
      </c>
      <c r="M23" s="104"/>
    </row>
    <row r="24" spans="1:12" s="4" customFormat="1" ht="24" customHeight="1">
      <c r="A24" s="34"/>
      <c r="B24" s="6"/>
      <c r="C24" s="6"/>
      <c r="D24" s="7"/>
      <c r="E24" s="8"/>
      <c r="F24" s="80"/>
      <c r="G24" s="6"/>
      <c r="H24" s="93"/>
      <c r="I24" s="6"/>
      <c r="J24" s="7"/>
      <c r="K24" s="6"/>
      <c r="L24" s="8"/>
    </row>
    <row r="25" spans="1:13" s="4" customFormat="1" ht="24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2" s="4" customFormat="1" ht="24" customHeight="1">
      <c r="A26" s="95" t="s">
        <v>34</v>
      </c>
      <c r="B26" s="6"/>
      <c r="C26" s="6"/>
      <c r="D26" s="7"/>
      <c r="E26" s="8"/>
      <c r="F26" s="80"/>
      <c r="G26" s="6"/>
      <c r="H26" s="6"/>
      <c r="I26" s="6"/>
      <c r="J26" s="7"/>
      <c r="K26" s="6"/>
      <c r="L26" s="8"/>
    </row>
  </sheetData>
  <sheetProtection/>
  <mergeCells count="19">
    <mergeCell ref="L3:M3"/>
    <mergeCell ref="D4:G4"/>
    <mergeCell ref="B5:E5"/>
    <mergeCell ref="F5:L5"/>
    <mergeCell ref="A25:M2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L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5"/>
  <sheetViews>
    <sheetView zoomScaleSheetLayoutView="100" workbookViewId="0" topLeftCell="A1">
      <selection activeCell="P12" sqref="P12"/>
    </sheetView>
  </sheetViews>
  <sheetFormatPr defaultColWidth="8.7109375" defaultRowHeight="15"/>
  <cols>
    <col min="1" max="1" width="43.42187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6" hidden="1" customWidth="1"/>
    <col min="8" max="8" width="10.7109375" style="8" customWidth="1"/>
    <col min="9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13" width="5.7109375" style="4" hidden="1" customWidth="1"/>
    <col min="14" max="14" width="9.140625" style="4" customWidth="1"/>
    <col min="15" max="32" width="9.00390625" style="4" bestFit="1" customWidth="1"/>
    <col min="33" max="16384" width="8.7109375" style="4" customWidth="1"/>
  </cols>
  <sheetData>
    <row r="1" spans="1:32" s="1" customFormat="1" ht="21" customHeight="1">
      <c r="A1" s="6"/>
      <c r="B1" s="6"/>
      <c r="C1" s="6"/>
      <c r="D1" s="7"/>
      <c r="E1" s="8"/>
      <c r="F1" s="7"/>
      <c r="G1" s="6"/>
      <c r="H1" s="8"/>
      <c r="I1" s="6"/>
      <c r="J1" s="7"/>
      <c r="K1" s="6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12" s="2" customFormat="1" ht="19.5" customHeight="1">
      <c r="A2" s="9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s="3" customFormat="1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54"/>
    </row>
    <row r="4" spans="1:13" s="3" customFormat="1" ht="19.5" customHeight="1">
      <c r="A4" s="10"/>
      <c r="B4" s="10"/>
      <c r="C4" s="10"/>
      <c r="D4" s="11"/>
      <c r="E4" s="12"/>
      <c r="F4" s="11"/>
      <c r="G4" s="10"/>
      <c r="H4" s="12"/>
      <c r="I4" s="10"/>
      <c r="J4" s="11"/>
      <c r="K4" s="55"/>
      <c r="L4" s="55"/>
      <c r="M4" s="55"/>
    </row>
    <row r="5" spans="1:13" s="2" customFormat="1" ht="19.5" customHeight="1">
      <c r="A5" s="2" t="s">
        <v>1</v>
      </c>
      <c r="B5" s="13"/>
      <c r="C5" s="13"/>
      <c r="D5" s="14" t="s">
        <v>2</v>
      </c>
      <c r="E5" s="14"/>
      <c r="F5" s="14"/>
      <c r="G5" s="14"/>
      <c r="H5" s="15"/>
      <c r="I5" s="13"/>
      <c r="J5" s="56"/>
      <c r="K5" s="57" t="s">
        <v>3</v>
      </c>
      <c r="L5" s="57"/>
      <c r="M5" s="58" t="s">
        <v>2</v>
      </c>
    </row>
    <row r="6" spans="1:13" s="2" customFormat="1" ht="30" customHeight="1">
      <c r="A6" s="16" t="s">
        <v>4</v>
      </c>
      <c r="B6" s="17" t="s">
        <v>5</v>
      </c>
      <c r="C6" s="17"/>
      <c r="D6" s="17"/>
      <c r="E6" s="17"/>
      <c r="F6" s="17" t="s">
        <v>6</v>
      </c>
      <c r="G6" s="17"/>
      <c r="H6" s="17"/>
      <c r="I6" s="17"/>
      <c r="J6" s="17"/>
      <c r="K6" s="17"/>
      <c r="L6" s="17"/>
      <c r="M6" s="58"/>
    </row>
    <row r="7" spans="1:13" s="2" customFormat="1" ht="30" customHeight="1">
      <c r="A7" s="16"/>
      <c r="B7" s="18" t="s">
        <v>5</v>
      </c>
      <c r="C7" s="19" t="s">
        <v>7</v>
      </c>
      <c r="D7" s="18" t="s">
        <v>8</v>
      </c>
      <c r="E7" s="20" t="s">
        <v>9</v>
      </c>
      <c r="F7" s="21" t="s">
        <v>36</v>
      </c>
      <c r="G7" s="18" t="s">
        <v>11</v>
      </c>
      <c r="H7" s="22" t="s">
        <v>6</v>
      </c>
      <c r="I7" s="20" t="s">
        <v>12</v>
      </c>
      <c r="J7" s="22" t="s">
        <v>13</v>
      </c>
      <c r="K7" s="18" t="s">
        <v>14</v>
      </c>
      <c r="L7" s="20" t="s">
        <v>15</v>
      </c>
      <c r="M7" s="59" t="s">
        <v>38</v>
      </c>
    </row>
    <row r="8" spans="1:13" s="2" customFormat="1" ht="30" customHeight="1">
      <c r="A8" s="16"/>
      <c r="B8" s="18"/>
      <c r="C8" s="19"/>
      <c r="D8" s="18"/>
      <c r="E8" s="20"/>
      <c r="F8" s="21"/>
      <c r="G8" s="18"/>
      <c r="H8" s="22"/>
      <c r="I8" s="20"/>
      <c r="J8" s="22"/>
      <c r="K8" s="18"/>
      <c r="L8" s="20"/>
      <c r="M8" s="60"/>
    </row>
    <row r="9" spans="1:13" s="2" customFormat="1" ht="30" customHeight="1">
      <c r="A9" s="23" t="s">
        <v>99</v>
      </c>
      <c r="B9" s="24">
        <f aca="true" t="shared" si="0" ref="B9:B22">H9-G9</f>
        <v>0</v>
      </c>
      <c r="C9" s="25">
        <f>J9-'[2]全市 (4)'!J9</f>
        <v>0</v>
      </c>
      <c r="D9" s="26">
        <f aca="true" t="shared" si="1" ref="D9:D22">B9-C9</f>
        <v>0</v>
      </c>
      <c r="E9" s="27">
        <f aca="true" t="shared" si="2" ref="E9:E22">IF(C9&lt;=0,0,D9/C9*100)</f>
        <v>0</v>
      </c>
      <c r="F9" s="28">
        <v>1820</v>
      </c>
      <c r="G9" s="24">
        <v>295</v>
      </c>
      <c r="H9" s="29">
        <v>295</v>
      </c>
      <c r="I9" s="20"/>
      <c r="J9" s="29">
        <v>0</v>
      </c>
      <c r="K9" s="18"/>
      <c r="L9" s="61"/>
      <c r="M9" s="62"/>
    </row>
    <row r="10" spans="1:13" s="2" customFormat="1" ht="30" customHeight="1">
      <c r="A10" s="30" t="s">
        <v>100</v>
      </c>
      <c r="B10" s="24">
        <f t="shared" si="0"/>
        <v>0</v>
      </c>
      <c r="C10" s="25">
        <f>J10-'[2]全市 (3)'!J10</f>
        <v>58</v>
      </c>
      <c r="D10" s="26">
        <f t="shared" si="1"/>
        <v>-58</v>
      </c>
      <c r="E10" s="27">
        <f t="shared" si="2"/>
        <v>-100</v>
      </c>
      <c r="F10" s="26">
        <v>924</v>
      </c>
      <c r="G10" s="26">
        <v>104</v>
      </c>
      <c r="H10" s="31">
        <v>104</v>
      </c>
      <c r="I10" s="63">
        <f aca="true" t="shared" si="3" ref="I10:I22">IF(F10&lt;=0,0,H10/F10*100)</f>
        <v>11.255411255411255</v>
      </c>
      <c r="J10" s="64">
        <v>91</v>
      </c>
      <c r="K10" s="26">
        <f aca="true" t="shared" si="4" ref="K10:K13">H10-J10</f>
        <v>13</v>
      </c>
      <c r="L10" s="65">
        <f aca="true" t="shared" si="5" ref="L10:L22">IF(J10&lt;=0,0,K10/J10*100)</f>
        <v>14.285714285714285</v>
      </c>
      <c r="M10" s="66"/>
    </row>
    <row r="11" spans="1:13" s="2" customFormat="1" ht="30" customHeight="1">
      <c r="A11" s="30" t="s">
        <v>101</v>
      </c>
      <c r="B11" s="24">
        <f t="shared" si="0"/>
        <v>14769</v>
      </c>
      <c r="C11" s="25">
        <f>J11-'[2]全市 (3)'!J11</f>
        <v>7696</v>
      </c>
      <c r="D11" s="26">
        <f t="shared" si="1"/>
        <v>7073</v>
      </c>
      <c r="E11" s="27">
        <f t="shared" si="2"/>
        <v>91.90488565488566</v>
      </c>
      <c r="F11" s="26">
        <v>446462</v>
      </c>
      <c r="G11" s="26">
        <v>29997</v>
      </c>
      <c r="H11" s="31">
        <v>44766</v>
      </c>
      <c r="I11" s="63">
        <f t="shared" si="3"/>
        <v>10.02683319073068</v>
      </c>
      <c r="J11" s="64">
        <v>48728</v>
      </c>
      <c r="K11" s="26">
        <f t="shared" si="4"/>
        <v>-3962</v>
      </c>
      <c r="L11" s="65">
        <f t="shared" si="5"/>
        <v>-8.130848793301592</v>
      </c>
      <c r="M11" s="66"/>
    </row>
    <row r="12" spans="1:13" s="2" customFormat="1" ht="30" customHeight="1">
      <c r="A12" s="32" t="s">
        <v>102</v>
      </c>
      <c r="B12" s="24">
        <f t="shared" si="0"/>
        <v>6774</v>
      </c>
      <c r="C12" s="25">
        <f>J12-'[2]全市 (3)'!J12</f>
        <v>8394</v>
      </c>
      <c r="D12" s="26">
        <f t="shared" si="1"/>
        <v>-1620</v>
      </c>
      <c r="E12" s="27">
        <f t="shared" si="2"/>
        <v>-19.29949964260186</v>
      </c>
      <c r="F12" s="26">
        <v>329156</v>
      </c>
      <c r="G12" s="26">
        <v>8909</v>
      </c>
      <c r="H12" s="31">
        <v>15683</v>
      </c>
      <c r="I12" s="63">
        <f t="shared" si="3"/>
        <v>4.764610093694175</v>
      </c>
      <c r="J12" s="64">
        <v>43767</v>
      </c>
      <c r="K12" s="26">
        <f t="shared" si="4"/>
        <v>-28084</v>
      </c>
      <c r="L12" s="65">
        <f t="shared" si="5"/>
        <v>-64.16706651129846</v>
      </c>
      <c r="M12" s="66"/>
    </row>
    <row r="13" spans="1:13" s="2" customFormat="1" ht="30" customHeight="1">
      <c r="A13" s="32" t="s">
        <v>103</v>
      </c>
      <c r="B13" s="24">
        <f t="shared" si="0"/>
        <v>8638</v>
      </c>
      <c r="C13" s="25">
        <f>J13-'[2]全市 (3)'!J13</f>
        <v>418</v>
      </c>
      <c r="D13" s="26">
        <f t="shared" si="1"/>
        <v>8220</v>
      </c>
      <c r="E13" s="27">
        <f t="shared" si="2"/>
        <v>1966.507177033493</v>
      </c>
      <c r="F13" s="26">
        <v>128100</v>
      </c>
      <c r="G13" s="26">
        <v>24730</v>
      </c>
      <c r="H13" s="31">
        <v>33368</v>
      </c>
      <c r="I13" s="63">
        <f t="shared" si="3"/>
        <v>26.048399687743952</v>
      </c>
      <c r="J13" s="64">
        <v>7126</v>
      </c>
      <c r="K13" s="26">
        <f t="shared" si="4"/>
        <v>26242</v>
      </c>
      <c r="L13" s="65">
        <f t="shared" si="5"/>
        <v>368.2570867246702</v>
      </c>
      <c r="M13" s="66"/>
    </row>
    <row r="14" spans="1:13" s="2" customFormat="1" ht="30" customHeight="1">
      <c r="A14" s="32" t="s">
        <v>104</v>
      </c>
      <c r="B14" s="24">
        <f t="shared" si="0"/>
        <v>-968</v>
      </c>
      <c r="C14" s="25">
        <f>J14-'[2]全市 (3)'!J14</f>
        <v>-2601</v>
      </c>
      <c r="D14" s="26">
        <f t="shared" si="1"/>
        <v>1633</v>
      </c>
      <c r="E14" s="27">
        <f t="shared" si="2"/>
        <v>0</v>
      </c>
      <c r="F14" s="26">
        <v>-10794</v>
      </c>
      <c r="G14" s="26">
        <v>-6128</v>
      </c>
      <c r="H14" s="31">
        <v>-7096</v>
      </c>
      <c r="I14" s="63">
        <f t="shared" si="3"/>
        <v>0</v>
      </c>
      <c r="J14" s="64">
        <v>-4612</v>
      </c>
      <c r="K14" s="26"/>
      <c r="L14" s="65">
        <f t="shared" si="5"/>
        <v>0</v>
      </c>
      <c r="M14" s="66"/>
    </row>
    <row r="15" spans="1:13" s="2" customFormat="1" ht="30" customHeight="1">
      <c r="A15" s="30" t="s">
        <v>105</v>
      </c>
      <c r="B15" s="24">
        <f t="shared" si="0"/>
        <v>643</v>
      </c>
      <c r="C15" s="25">
        <f>J15-'[2]全市 (3)'!J15</f>
        <v>1188</v>
      </c>
      <c r="D15" s="26">
        <f t="shared" si="1"/>
        <v>-545</v>
      </c>
      <c r="E15" s="27">
        <f t="shared" si="2"/>
        <v>-45.87542087542087</v>
      </c>
      <c r="F15" s="26">
        <v>2900</v>
      </c>
      <c r="G15" s="26">
        <v>2306</v>
      </c>
      <c r="H15" s="31">
        <v>2949</v>
      </c>
      <c r="I15" s="63">
        <f t="shared" si="3"/>
        <v>101.6896551724138</v>
      </c>
      <c r="J15" s="64">
        <v>2702</v>
      </c>
      <c r="K15" s="26">
        <f aca="true" t="shared" si="6" ref="K15:K22">H15-J15</f>
        <v>247</v>
      </c>
      <c r="L15" s="65">
        <f t="shared" si="5"/>
        <v>9.141376757957069</v>
      </c>
      <c r="M15" s="66"/>
    </row>
    <row r="16" spans="1:13" s="2" customFormat="1" ht="30" customHeight="1">
      <c r="A16" s="32" t="s">
        <v>106</v>
      </c>
      <c r="B16" s="24">
        <f t="shared" si="0"/>
        <v>357</v>
      </c>
      <c r="C16" s="25">
        <f>J16-'[2]全市 (3)'!J16</f>
        <v>782</v>
      </c>
      <c r="D16" s="26">
        <f t="shared" si="1"/>
        <v>-425</v>
      </c>
      <c r="E16" s="27">
        <f t="shared" si="2"/>
        <v>-54.347826086956516</v>
      </c>
      <c r="F16" s="26">
        <v>2400</v>
      </c>
      <c r="G16" s="26">
        <v>1314</v>
      </c>
      <c r="H16" s="31">
        <v>1671</v>
      </c>
      <c r="I16" s="63">
        <f t="shared" si="3"/>
        <v>69.625</v>
      </c>
      <c r="J16" s="64">
        <v>1814</v>
      </c>
      <c r="K16" s="26">
        <f t="shared" si="6"/>
        <v>-143</v>
      </c>
      <c r="L16" s="65">
        <f t="shared" si="5"/>
        <v>-7.883131201764057</v>
      </c>
      <c r="M16" s="66"/>
    </row>
    <row r="17" spans="1:13" s="2" customFormat="1" ht="30" customHeight="1">
      <c r="A17" s="32" t="s">
        <v>107</v>
      </c>
      <c r="B17" s="24">
        <f t="shared" si="0"/>
        <v>286</v>
      </c>
      <c r="C17" s="25">
        <f>J17-'[2]全市 (3)'!J17</f>
        <v>406</v>
      </c>
      <c r="D17" s="26">
        <f t="shared" si="1"/>
        <v>-120</v>
      </c>
      <c r="E17" s="27">
        <f t="shared" si="2"/>
        <v>-29.55665024630542</v>
      </c>
      <c r="F17" s="26">
        <v>500</v>
      </c>
      <c r="G17" s="26">
        <v>992</v>
      </c>
      <c r="H17" s="31">
        <v>1278</v>
      </c>
      <c r="I17" s="63">
        <f t="shared" si="3"/>
        <v>255.6</v>
      </c>
      <c r="J17" s="64">
        <v>888</v>
      </c>
      <c r="K17" s="26">
        <f t="shared" si="6"/>
        <v>390</v>
      </c>
      <c r="L17" s="65">
        <f t="shared" si="5"/>
        <v>43.91891891891892</v>
      </c>
      <c r="M17" s="66"/>
    </row>
    <row r="18" spans="1:13" s="2" customFormat="1" ht="30" customHeight="1">
      <c r="A18" s="30" t="s">
        <v>108</v>
      </c>
      <c r="B18" s="24">
        <f t="shared" si="0"/>
        <v>5813</v>
      </c>
      <c r="C18" s="25">
        <f>J18-'[2]全市 (3)'!J18</f>
        <v>6171</v>
      </c>
      <c r="D18" s="26">
        <f t="shared" si="1"/>
        <v>-358</v>
      </c>
      <c r="E18" s="27">
        <f t="shared" si="2"/>
        <v>-5.8013287959812025</v>
      </c>
      <c r="F18" s="26">
        <v>10000</v>
      </c>
      <c r="G18" s="26">
        <v>13584</v>
      </c>
      <c r="H18" s="31">
        <v>19397</v>
      </c>
      <c r="I18" s="63">
        <f t="shared" si="3"/>
        <v>193.97</v>
      </c>
      <c r="J18" s="64">
        <v>7312</v>
      </c>
      <c r="K18" s="26">
        <f t="shared" si="6"/>
        <v>12085</v>
      </c>
      <c r="L18" s="65">
        <f t="shared" si="5"/>
        <v>165.2762582056893</v>
      </c>
      <c r="M18" s="66"/>
    </row>
    <row r="19" spans="1:13" s="2" customFormat="1" ht="30" customHeight="1">
      <c r="A19" s="30" t="s">
        <v>109</v>
      </c>
      <c r="B19" s="24">
        <f t="shared" si="0"/>
        <v>33</v>
      </c>
      <c r="C19" s="25">
        <f>J19-'[2]全市 (3)'!J19</f>
        <v>2255</v>
      </c>
      <c r="D19" s="26">
        <f t="shared" si="1"/>
        <v>-2222</v>
      </c>
      <c r="E19" s="27">
        <f t="shared" si="2"/>
        <v>-98.53658536585365</v>
      </c>
      <c r="F19" s="26">
        <v>7000</v>
      </c>
      <c r="G19" s="26">
        <v>3451</v>
      </c>
      <c r="H19" s="31">
        <v>3484</v>
      </c>
      <c r="I19" s="63">
        <f t="shared" si="3"/>
        <v>49.77142857142857</v>
      </c>
      <c r="J19" s="64">
        <v>2637</v>
      </c>
      <c r="K19" s="26">
        <f t="shared" si="6"/>
        <v>847</v>
      </c>
      <c r="L19" s="65">
        <f t="shared" si="5"/>
        <v>32.11983314372393</v>
      </c>
      <c r="M19" s="66"/>
    </row>
    <row r="20" spans="1:13" s="2" customFormat="1" ht="30" customHeight="1">
      <c r="A20" s="30" t="s">
        <v>110</v>
      </c>
      <c r="B20" s="24">
        <f t="shared" si="0"/>
        <v>0</v>
      </c>
      <c r="C20" s="25">
        <f>J20-'[2]全市 (3)'!J20</f>
        <v>0</v>
      </c>
      <c r="D20" s="26">
        <f t="shared" si="1"/>
        <v>0</v>
      </c>
      <c r="E20" s="27">
        <f t="shared" si="2"/>
        <v>0</v>
      </c>
      <c r="F20" s="26"/>
      <c r="G20" s="26">
        <v>0</v>
      </c>
      <c r="H20" s="31">
        <v>0</v>
      </c>
      <c r="I20" s="63">
        <f t="shared" si="3"/>
        <v>0</v>
      </c>
      <c r="J20" s="64">
        <v>0</v>
      </c>
      <c r="K20" s="26">
        <f t="shared" si="6"/>
        <v>0</v>
      </c>
      <c r="L20" s="65">
        <f t="shared" si="5"/>
        <v>0</v>
      </c>
      <c r="M20" s="66"/>
    </row>
    <row r="21" spans="1:13" s="2" customFormat="1" ht="30" customHeight="1">
      <c r="A21" s="30" t="s">
        <v>111</v>
      </c>
      <c r="B21" s="24">
        <f t="shared" si="0"/>
        <v>0</v>
      </c>
      <c r="C21" s="25">
        <f>J21-'[2]全市 (3)'!J21</f>
        <v>0</v>
      </c>
      <c r="D21" s="26">
        <f t="shared" si="1"/>
        <v>0</v>
      </c>
      <c r="E21" s="27">
        <f t="shared" si="2"/>
        <v>0</v>
      </c>
      <c r="F21" s="26"/>
      <c r="G21" s="26">
        <v>0</v>
      </c>
      <c r="H21" s="31">
        <v>0</v>
      </c>
      <c r="I21" s="63">
        <f t="shared" si="3"/>
        <v>0</v>
      </c>
      <c r="J21" s="64">
        <v>0</v>
      </c>
      <c r="K21" s="26">
        <f t="shared" si="6"/>
        <v>0</v>
      </c>
      <c r="L21" s="65">
        <f t="shared" si="5"/>
        <v>0</v>
      </c>
      <c r="M21" s="66"/>
    </row>
    <row r="22" spans="1:13" s="2" customFormat="1" ht="30" customHeight="1">
      <c r="A22" s="33" t="s">
        <v>112</v>
      </c>
      <c r="B22" s="24">
        <f t="shared" si="0"/>
        <v>21258</v>
      </c>
      <c r="C22" s="25">
        <f>J22-'[2]全市 (3)'!J22</f>
        <v>17368</v>
      </c>
      <c r="D22" s="26">
        <f t="shared" si="1"/>
        <v>3890</v>
      </c>
      <c r="E22" s="27">
        <f t="shared" si="2"/>
        <v>22.397512666973746</v>
      </c>
      <c r="F22" s="26">
        <v>446462</v>
      </c>
      <c r="G22" s="26">
        <v>49737</v>
      </c>
      <c r="H22" s="31">
        <v>70995</v>
      </c>
      <c r="I22" s="63">
        <f t="shared" si="3"/>
        <v>15.9016892815066</v>
      </c>
      <c r="J22" s="64">
        <v>61470</v>
      </c>
      <c r="K22" s="26">
        <f t="shared" si="6"/>
        <v>9525</v>
      </c>
      <c r="L22" s="65">
        <f t="shared" si="5"/>
        <v>15.495363591996094</v>
      </c>
      <c r="M22" s="66"/>
    </row>
    <row r="23" spans="1:12" s="4" customFormat="1" ht="27.75" customHeight="1">
      <c r="A23" s="34"/>
      <c r="B23" s="6"/>
      <c r="C23" s="6"/>
      <c r="D23" s="7"/>
      <c r="E23" s="8"/>
      <c r="F23" s="6"/>
      <c r="G23" s="6"/>
      <c r="H23" s="7"/>
      <c r="I23" s="8"/>
      <c r="J23" s="7"/>
      <c r="K23" s="6"/>
      <c r="L23" s="8"/>
    </row>
    <row r="24" s="4" customFormat="1" ht="19.5" customHeight="1"/>
    <row r="25" spans="1:12" s="4" customFormat="1" ht="19.5" customHeight="1">
      <c r="A25" s="9" t="s">
        <v>113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3" s="4" customFormat="1" ht="19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67"/>
    </row>
    <row r="27" spans="1:13" s="4" customFormat="1" ht="19.5" customHeight="1">
      <c r="A27" s="35"/>
      <c r="B27" s="35"/>
      <c r="C27" s="35"/>
      <c r="D27" s="36"/>
      <c r="E27" s="37"/>
      <c r="F27" s="36"/>
      <c r="G27" s="35"/>
      <c r="H27" s="37"/>
      <c r="I27" s="35"/>
      <c r="J27" s="36"/>
      <c r="K27" s="68"/>
      <c r="L27" s="68"/>
      <c r="M27" s="68"/>
    </row>
    <row r="28" spans="1:13" s="5" customFormat="1" ht="27.75" customHeight="1">
      <c r="A28" s="4" t="s">
        <v>1</v>
      </c>
      <c r="B28" s="6"/>
      <c r="C28" s="6"/>
      <c r="D28" s="38"/>
      <c r="E28" s="38"/>
      <c r="F28" s="38"/>
      <c r="G28" s="38"/>
      <c r="H28" s="8"/>
      <c r="I28" s="6"/>
      <c r="J28" s="7"/>
      <c r="K28" s="69" t="s">
        <v>3</v>
      </c>
      <c r="L28" s="69"/>
      <c r="M28" s="70" t="s">
        <v>2</v>
      </c>
    </row>
    <row r="29" spans="1:13" s="4" customFormat="1" ht="27.75" customHeight="1">
      <c r="A29" s="16" t="s">
        <v>4</v>
      </c>
      <c r="B29" s="17" t="s">
        <v>5</v>
      </c>
      <c r="C29" s="17"/>
      <c r="D29" s="17"/>
      <c r="E29" s="17"/>
      <c r="F29" s="39" t="s">
        <v>6</v>
      </c>
      <c r="G29" s="40"/>
      <c r="H29" s="40"/>
      <c r="I29" s="40"/>
      <c r="J29" s="40"/>
      <c r="K29" s="40"/>
      <c r="L29" s="71"/>
      <c r="M29" s="70"/>
    </row>
    <row r="30" spans="1:13" s="4" customFormat="1" ht="27.75" customHeight="1">
      <c r="A30" s="16"/>
      <c r="B30" s="18" t="s">
        <v>5</v>
      </c>
      <c r="C30" s="19" t="s">
        <v>7</v>
      </c>
      <c r="D30" s="18" t="s">
        <v>8</v>
      </c>
      <c r="E30" s="20" t="s">
        <v>9</v>
      </c>
      <c r="F30" s="41" t="s">
        <v>36</v>
      </c>
      <c r="G30" s="18" t="s">
        <v>11</v>
      </c>
      <c r="H30" s="22" t="s">
        <v>6</v>
      </c>
      <c r="I30" s="20" t="s">
        <v>12</v>
      </c>
      <c r="J30" s="19" t="s">
        <v>13</v>
      </c>
      <c r="K30" s="18" t="s">
        <v>14</v>
      </c>
      <c r="L30" s="20" t="s">
        <v>15</v>
      </c>
      <c r="M30" s="72" t="s">
        <v>38</v>
      </c>
    </row>
    <row r="31" spans="1:13" s="4" customFormat="1" ht="30" customHeight="1">
      <c r="A31" s="16"/>
      <c r="B31" s="18"/>
      <c r="C31" s="19"/>
      <c r="D31" s="18"/>
      <c r="E31" s="20"/>
      <c r="F31" s="42"/>
      <c r="G31" s="18"/>
      <c r="H31" s="22"/>
      <c r="I31" s="20"/>
      <c r="J31" s="19"/>
      <c r="K31" s="18"/>
      <c r="L31" s="20"/>
      <c r="M31" s="72"/>
    </row>
    <row r="32" spans="1:13" s="4" customFormat="1" ht="30" customHeight="1">
      <c r="A32" s="43" t="s">
        <v>114</v>
      </c>
      <c r="B32" s="44">
        <f aca="true" t="shared" si="7" ref="B32:B45">H32-G32</f>
        <v>0</v>
      </c>
      <c r="C32" s="45">
        <f>J32-'[2]全市 (4)'!J32</f>
        <v>0</v>
      </c>
      <c r="D32" s="44">
        <f aca="true" t="shared" si="8" ref="D32:D45">B32-C32</f>
        <v>0</v>
      </c>
      <c r="E32" s="46">
        <f aca="true" t="shared" si="9" ref="E32:E45">IF(C32&lt;=0,0,D32/C32*100)</f>
        <v>0</v>
      </c>
      <c r="F32" s="47"/>
      <c r="G32" s="48">
        <v>0</v>
      </c>
      <c r="H32" s="49">
        <v>0</v>
      </c>
      <c r="I32" s="73">
        <f aca="true" t="shared" si="10" ref="I32:I45">IF(F32&lt;=0,0,H32/F32*100)</f>
        <v>0</v>
      </c>
      <c r="J32" s="74">
        <v>0</v>
      </c>
      <c r="K32" s="75">
        <f aca="true" t="shared" si="11" ref="K32:K45">H32-J32</f>
        <v>0</v>
      </c>
      <c r="L32" s="46">
        <f aca="true" t="shared" si="12" ref="L32:L45">IF(J32&lt;=0,0,K32/J32*100)</f>
        <v>0</v>
      </c>
      <c r="M32" s="76"/>
    </row>
    <row r="33" spans="1:13" s="4" customFormat="1" ht="30" customHeight="1">
      <c r="A33" s="50" t="s">
        <v>115</v>
      </c>
      <c r="B33" s="44">
        <f t="shared" si="7"/>
        <v>0</v>
      </c>
      <c r="C33" s="45">
        <f>J33-'[2]全市 (4)'!J33</f>
        <v>0</v>
      </c>
      <c r="D33" s="44">
        <f t="shared" si="8"/>
        <v>0</v>
      </c>
      <c r="E33" s="46">
        <f t="shared" si="9"/>
        <v>0</v>
      </c>
      <c r="F33" s="51">
        <v>4</v>
      </c>
      <c r="G33" s="52">
        <v>0</v>
      </c>
      <c r="H33" s="53">
        <v>0</v>
      </c>
      <c r="I33" s="73">
        <f t="shared" si="10"/>
        <v>0</v>
      </c>
      <c r="J33" s="77">
        <v>0</v>
      </c>
      <c r="K33" s="75">
        <f t="shared" si="11"/>
        <v>0</v>
      </c>
      <c r="L33" s="46">
        <f t="shared" si="12"/>
        <v>0</v>
      </c>
      <c r="M33" s="76"/>
    </row>
    <row r="34" spans="1:13" s="4" customFormat="1" ht="30" customHeight="1">
      <c r="A34" s="50" t="s">
        <v>116</v>
      </c>
      <c r="B34" s="44">
        <f t="shared" si="7"/>
        <v>103</v>
      </c>
      <c r="C34" s="45">
        <f>J34-'[2]全市 (4)'!J34</f>
        <v>868</v>
      </c>
      <c r="D34" s="44">
        <f t="shared" si="8"/>
        <v>-765</v>
      </c>
      <c r="E34" s="46">
        <f t="shared" si="9"/>
        <v>-88.1336405529954</v>
      </c>
      <c r="F34" s="51">
        <v>4779</v>
      </c>
      <c r="G34" s="52">
        <v>2502</v>
      </c>
      <c r="H34" s="53">
        <v>2605</v>
      </c>
      <c r="I34" s="73">
        <f t="shared" si="10"/>
        <v>54.50931157145846</v>
      </c>
      <c r="J34" s="77">
        <v>4975</v>
      </c>
      <c r="K34" s="75">
        <f t="shared" si="11"/>
        <v>-2370</v>
      </c>
      <c r="L34" s="46">
        <f t="shared" si="12"/>
        <v>-47.63819095477387</v>
      </c>
      <c r="M34" s="76"/>
    </row>
    <row r="35" spans="1:13" s="4" customFormat="1" ht="30" customHeight="1">
      <c r="A35" s="50" t="s">
        <v>117</v>
      </c>
      <c r="B35" s="44">
        <f t="shared" si="7"/>
        <v>0</v>
      </c>
      <c r="C35" s="45">
        <f>J35-'[2]全市 (4)'!J35</f>
        <v>0</v>
      </c>
      <c r="D35" s="44">
        <f t="shared" si="8"/>
        <v>0</v>
      </c>
      <c r="E35" s="46">
        <f t="shared" si="9"/>
        <v>0</v>
      </c>
      <c r="F35" s="51"/>
      <c r="G35" s="52">
        <v>0</v>
      </c>
      <c r="H35" s="53">
        <v>0</v>
      </c>
      <c r="I35" s="73">
        <f t="shared" si="10"/>
        <v>0</v>
      </c>
      <c r="J35" s="77">
        <v>0</v>
      </c>
      <c r="K35" s="75">
        <f t="shared" si="11"/>
        <v>0</v>
      </c>
      <c r="L35" s="46">
        <f t="shared" si="12"/>
        <v>0</v>
      </c>
      <c r="M35" s="76"/>
    </row>
    <row r="36" spans="1:13" s="4" customFormat="1" ht="30" customHeight="1">
      <c r="A36" s="50" t="s">
        <v>118</v>
      </c>
      <c r="B36" s="44">
        <f t="shared" si="7"/>
        <v>41760</v>
      </c>
      <c r="C36" s="45">
        <f>J36-'[2]全市 (4)'!J36</f>
        <v>19302</v>
      </c>
      <c r="D36" s="44">
        <f t="shared" si="8"/>
        <v>22458</v>
      </c>
      <c r="E36" s="46">
        <f t="shared" si="9"/>
        <v>116.35063723966428</v>
      </c>
      <c r="F36" s="51">
        <v>229792</v>
      </c>
      <c r="G36" s="52">
        <v>61176</v>
      </c>
      <c r="H36" s="53">
        <v>102936</v>
      </c>
      <c r="I36" s="73">
        <f t="shared" si="10"/>
        <v>44.795293134660916</v>
      </c>
      <c r="J36" s="77">
        <v>151348</v>
      </c>
      <c r="K36" s="75">
        <f t="shared" si="11"/>
        <v>-48412</v>
      </c>
      <c r="L36" s="46">
        <f t="shared" si="12"/>
        <v>-31.98720828818352</v>
      </c>
      <c r="M36" s="76"/>
    </row>
    <row r="37" spans="1:13" s="4" customFormat="1" ht="30" customHeight="1">
      <c r="A37" s="50" t="s">
        <v>119</v>
      </c>
      <c r="B37" s="44">
        <f t="shared" si="7"/>
        <v>0</v>
      </c>
      <c r="C37" s="45">
        <f>J37-'[2]全市 (4)'!J37</f>
        <v>4</v>
      </c>
      <c r="D37" s="44">
        <f t="shared" si="8"/>
        <v>-4</v>
      </c>
      <c r="E37" s="46">
        <f t="shared" si="9"/>
        <v>-100</v>
      </c>
      <c r="F37" s="51"/>
      <c r="G37" s="52">
        <v>21</v>
      </c>
      <c r="H37" s="53">
        <v>21</v>
      </c>
      <c r="I37" s="73">
        <f t="shared" si="10"/>
        <v>0</v>
      </c>
      <c r="J37" s="77">
        <v>24</v>
      </c>
      <c r="K37" s="75">
        <f t="shared" si="11"/>
        <v>-3</v>
      </c>
      <c r="L37" s="46">
        <f t="shared" si="12"/>
        <v>-12.5</v>
      </c>
      <c r="M37" s="76"/>
    </row>
    <row r="38" spans="1:13" s="4" customFormat="1" ht="30" customHeight="1">
      <c r="A38" s="50" t="s">
        <v>120</v>
      </c>
      <c r="B38" s="44">
        <f t="shared" si="7"/>
        <v>0</v>
      </c>
      <c r="C38" s="45">
        <f>J38-'[2]全市 (4)'!J38</f>
        <v>0</v>
      </c>
      <c r="D38" s="44">
        <f t="shared" si="8"/>
        <v>0</v>
      </c>
      <c r="E38" s="46">
        <f t="shared" si="9"/>
        <v>0</v>
      </c>
      <c r="F38" s="51"/>
      <c r="G38" s="52">
        <v>0</v>
      </c>
      <c r="H38" s="53">
        <v>0</v>
      </c>
      <c r="I38" s="73">
        <f t="shared" si="10"/>
        <v>0</v>
      </c>
      <c r="J38" s="77">
        <v>0</v>
      </c>
      <c r="K38" s="75">
        <f t="shared" si="11"/>
        <v>0</v>
      </c>
      <c r="L38" s="46">
        <f t="shared" si="12"/>
        <v>0</v>
      </c>
      <c r="M38" s="76"/>
    </row>
    <row r="39" spans="1:13" s="4" customFormat="1" ht="30" customHeight="1">
      <c r="A39" s="50" t="s">
        <v>121</v>
      </c>
      <c r="B39" s="44">
        <f t="shared" si="7"/>
        <v>0</v>
      </c>
      <c r="C39" s="45">
        <f>J39-'[2]全市 (4)'!J39</f>
        <v>0</v>
      </c>
      <c r="D39" s="44">
        <f t="shared" si="8"/>
        <v>0</v>
      </c>
      <c r="E39" s="46">
        <f t="shared" si="9"/>
        <v>0</v>
      </c>
      <c r="F39" s="51"/>
      <c r="G39" s="52">
        <v>0</v>
      </c>
      <c r="H39" s="53">
        <v>0</v>
      </c>
      <c r="I39" s="73">
        <f t="shared" si="10"/>
        <v>0</v>
      </c>
      <c r="J39" s="77">
        <v>0</v>
      </c>
      <c r="K39" s="75">
        <f t="shared" si="11"/>
        <v>0</v>
      </c>
      <c r="L39" s="46">
        <f t="shared" si="12"/>
        <v>0</v>
      </c>
      <c r="M39" s="76"/>
    </row>
    <row r="40" spans="1:13" s="4" customFormat="1" ht="30" customHeight="1">
      <c r="A40" s="50" t="s">
        <v>122</v>
      </c>
      <c r="B40" s="44">
        <f t="shared" si="7"/>
        <v>0</v>
      </c>
      <c r="C40" s="45">
        <f>J40-'[2]全市 (4)'!J40</f>
        <v>0</v>
      </c>
      <c r="D40" s="44">
        <f t="shared" si="8"/>
        <v>0</v>
      </c>
      <c r="E40" s="46">
        <f t="shared" si="9"/>
        <v>0</v>
      </c>
      <c r="F40" s="51"/>
      <c r="G40" s="52">
        <v>0</v>
      </c>
      <c r="H40" s="53">
        <v>0</v>
      </c>
      <c r="I40" s="73">
        <f t="shared" si="10"/>
        <v>0</v>
      </c>
      <c r="J40" s="77">
        <v>0</v>
      </c>
      <c r="K40" s="75">
        <f t="shared" si="11"/>
        <v>0</v>
      </c>
      <c r="L40" s="46">
        <f t="shared" si="12"/>
        <v>0</v>
      </c>
      <c r="M40" s="76"/>
    </row>
    <row r="41" spans="1:13" s="4" customFormat="1" ht="30" customHeight="1">
      <c r="A41" s="50" t="s">
        <v>123</v>
      </c>
      <c r="B41" s="44">
        <f t="shared" si="7"/>
        <v>109985</v>
      </c>
      <c r="C41" s="45">
        <f>J41-'[2]全市 (4)'!J41</f>
        <v>210001</v>
      </c>
      <c r="D41" s="44">
        <f t="shared" si="8"/>
        <v>-100016</v>
      </c>
      <c r="E41" s="46">
        <f t="shared" si="9"/>
        <v>-47.62643987409584</v>
      </c>
      <c r="F41" s="51">
        <v>5601</v>
      </c>
      <c r="G41" s="52">
        <v>384373</v>
      </c>
      <c r="H41" s="53">
        <v>494358</v>
      </c>
      <c r="I41" s="73">
        <f t="shared" si="10"/>
        <v>8826.245313336904</v>
      </c>
      <c r="J41" s="77">
        <v>545373</v>
      </c>
      <c r="K41" s="75">
        <f t="shared" si="11"/>
        <v>-51015</v>
      </c>
      <c r="L41" s="46">
        <f t="shared" si="12"/>
        <v>-9.354148445192557</v>
      </c>
      <c r="M41" s="76"/>
    </row>
    <row r="42" spans="1:13" s="4" customFormat="1" ht="30" customHeight="1">
      <c r="A42" s="30" t="s">
        <v>124</v>
      </c>
      <c r="B42" s="44">
        <f t="shared" si="7"/>
        <v>5740</v>
      </c>
      <c r="C42" s="45">
        <f>J42-'[2]全市 (4)'!J42</f>
        <v>3409</v>
      </c>
      <c r="D42" s="44">
        <f t="shared" si="8"/>
        <v>2331</v>
      </c>
      <c r="E42" s="46">
        <f t="shared" si="9"/>
        <v>68.37782340862422</v>
      </c>
      <c r="F42" s="51">
        <v>49000</v>
      </c>
      <c r="G42" s="52">
        <v>21904</v>
      </c>
      <c r="H42" s="53">
        <v>27644</v>
      </c>
      <c r="I42" s="73">
        <f t="shared" si="10"/>
        <v>56.416326530612245</v>
      </c>
      <c r="J42" s="77">
        <v>26472</v>
      </c>
      <c r="K42" s="75">
        <f t="shared" si="11"/>
        <v>1172</v>
      </c>
      <c r="L42" s="46">
        <f t="shared" si="12"/>
        <v>4.427319431852523</v>
      </c>
      <c r="M42" s="76"/>
    </row>
    <row r="43" spans="1:13" s="4" customFormat="1" ht="30" customHeight="1">
      <c r="A43" s="30" t="s">
        <v>125</v>
      </c>
      <c r="B43" s="44">
        <f t="shared" si="7"/>
        <v>0</v>
      </c>
      <c r="C43" s="45">
        <f>J43-'[2]全市 (4)'!J43</f>
        <v>1</v>
      </c>
      <c r="D43" s="44">
        <f t="shared" si="8"/>
        <v>-1</v>
      </c>
      <c r="E43" s="46">
        <f t="shared" si="9"/>
        <v>-100</v>
      </c>
      <c r="F43" s="51">
        <v>300</v>
      </c>
      <c r="G43" s="52">
        <v>19</v>
      </c>
      <c r="H43" s="53">
        <v>19</v>
      </c>
      <c r="I43" s="73">
        <f t="shared" si="10"/>
        <v>6.333333333333334</v>
      </c>
      <c r="J43" s="77">
        <v>156</v>
      </c>
      <c r="K43" s="75">
        <f t="shared" si="11"/>
        <v>-137</v>
      </c>
      <c r="L43" s="46">
        <f t="shared" si="12"/>
        <v>-87.82051282051282</v>
      </c>
      <c r="M43" s="76"/>
    </row>
    <row r="44" spans="1:13" s="4" customFormat="1" ht="30" customHeight="1">
      <c r="A44" s="30" t="s">
        <v>126</v>
      </c>
      <c r="B44" s="44">
        <f t="shared" si="7"/>
        <v>0</v>
      </c>
      <c r="C44" s="45">
        <f>J44-'[2]全市 (4)'!J44</f>
        <v>0</v>
      </c>
      <c r="D44" s="44">
        <f t="shared" si="8"/>
        <v>0</v>
      </c>
      <c r="E44" s="46">
        <f t="shared" si="9"/>
        <v>0</v>
      </c>
      <c r="F44" s="51"/>
      <c r="G44" s="52">
        <v>0</v>
      </c>
      <c r="H44" s="53">
        <v>0</v>
      </c>
      <c r="I44" s="73">
        <f t="shared" si="10"/>
        <v>0</v>
      </c>
      <c r="J44" s="78">
        <v>0</v>
      </c>
      <c r="K44" s="75">
        <f t="shared" si="11"/>
        <v>0</v>
      </c>
      <c r="L44" s="46">
        <f t="shared" si="12"/>
        <v>0</v>
      </c>
      <c r="M44" s="76"/>
    </row>
    <row r="45" spans="1:13" s="4" customFormat="1" ht="30" customHeight="1">
      <c r="A45" s="33" t="s">
        <v>127</v>
      </c>
      <c r="B45" s="44">
        <f t="shared" si="7"/>
        <v>157588</v>
      </c>
      <c r="C45" s="45">
        <f>J45-'[2]全市 (4)'!J45</f>
        <v>233585</v>
      </c>
      <c r="D45" s="44">
        <f t="shared" si="8"/>
        <v>-75997</v>
      </c>
      <c r="E45" s="46">
        <f t="shared" si="9"/>
        <v>-32.535051480189225</v>
      </c>
      <c r="F45" s="51">
        <v>289476</v>
      </c>
      <c r="G45" s="52">
        <v>469995</v>
      </c>
      <c r="H45" s="53">
        <v>627583</v>
      </c>
      <c r="I45" s="73">
        <f t="shared" si="10"/>
        <v>216.79966560267516</v>
      </c>
      <c r="J45" s="53">
        <v>728348</v>
      </c>
      <c r="K45" s="75">
        <f t="shared" si="11"/>
        <v>-100765</v>
      </c>
      <c r="L45" s="46">
        <f t="shared" si="12"/>
        <v>-13.834732847484993</v>
      </c>
      <c r="M45" s="76"/>
    </row>
  </sheetData>
  <sheetProtection/>
  <mergeCells count="36">
    <mergeCell ref="K4:M4"/>
    <mergeCell ref="D5:G5"/>
    <mergeCell ref="K5:L5"/>
    <mergeCell ref="B6:E6"/>
    <mergeCell ref="F6:L6"/>
    <mergeCell ref="K27:M27"/>
    <mergeCell ref="D28:G28"/>
    <mergeCell ref="K28:L28"/>
    <mergeCell ref="B29:E29"/>
    <mergeCell ref="F29:L29"/>
    <mergeCell ref="A6:A8"/>
    <mergeCell ref="A29:A31"/>
    <mergeCell ref="B7:B8"/>
    <mergeCell ref="B30:B31"/>
    <mergeCell ref="C7:C8"/>
    <mergeCell ref="C30:C31"/>
    <mergeCell ref="D7:D8"/>
    <mergeCell ref="D30:D31"/>
    <mergeCell ref="E7:E8"/>
    <mergeCell ref="E30:E31"/>
    <mergeCell ref="F7:F8"/>
    <mergeCell ref="F30:F31"/>
    <mergeCell ref="G7:G8"/>
    <mergeCell ref="G30:G31"/>
    <mergeCell ref="H7:H8"/>
    <mergeCell ref="H30:H31"/>
    <mergeCell ref="I7:I8"/>
    <mergeCell ref="I30:I31"/>
    <mergeCell ref="J7:J8"/>
    <mergeCell ref="J30:J31"/>
    <mergeCell ref="K7:K8"/>
    <mergeCell ref="K30:K31"/>
    <mergeCell ref="L7:L8"/>
    <mergeCell ref="L30:L31"/>
    <mergeCell ref="A2:L3"/>
    <mergeCell ref="A25:L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数字财政</dc:creator>
  <cp:keywords/>
  <dc:description/>
  <cp:lastModifiedBy>鲠喜樂児</cp:lastModifiedBy>
  <dcterms:created xsi:type="dcterms:W3CDTF">2023-02-03T07:28:30Z</dcterms:created>
  <dcterms:modified xsi:type="dcterms:W3CDTF">2023-06-05T01:59:02Z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93CC79EDDAB941BE9D8B34E72100C7EA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