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<sst xmlns="http://schemas.openxmlformats.org/spreadsheetml/2006/main" count="246" uniqueCount="128">
  <si>
    <t>汕尾市2023年1-3月一般公共预算收支完成情况表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</si>
  <si>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</si>
  <si>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</si>
  <si>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</si>
  <si>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</si>
  <si>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</si>
  <si>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</si>
  <si>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</si>
  <si>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</si>
  <si>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</si>
  <si>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</si>
  <si>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</si>
  <si>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</si>
  <si>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</si>
  <si>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</si>
  <si>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</si>
  <si>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</si>
  <si>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</si>
  <si>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</si>
  <si>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</si>
  <si>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</si>
  <si>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</si>
  <si>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</si>
  <si>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</si>
  <si>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</si>
  <si>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</si>
  <si>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</si>
  <si>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</si>
  <si>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</si>
  <si>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</si>
  <si>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</si>
  <si>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</si>
  <si>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</si>
  <si>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</si>
  <si>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 xml:space="preserve">           </t>
  </si>
  <si>
    <t>汕尾市2023年1-3月一般公共预算收入完成情况表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</si>
  <si>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</si>
  <si>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</si>
  <si>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</si>
  <si>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</si>
  <si>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</si>
  <si>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</si>
  <si>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</si>
  <si>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</si>
  <si>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</si>
  <si>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</si>
  <si>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</si>
  <si>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</si>
  <si>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</si>
  <si>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</si>
  <si>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</si>
  <si>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</si>
  <si>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</si>
  <si>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</si>
  <si>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</si>
  <si>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</si>
  <si>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</si>
  <si>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</si>
  <si>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</si>
  <si>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</si>
  <si>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</si>
  <si>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</si>
  <si>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</si>
  <si>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</si>
  <si>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</si>
  <si>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</si>
  <si>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汕尾市2023年1-3月份一般公共预算支出完成情况表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</si>
  <si>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</si>
  <si>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</si>
  <si>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</si>
  <si>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</si>
  <si>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</si>
  <si>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</si>
  <si>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</si>
  <si>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</si>
  <si>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</si>
  <si>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</si>
  <si>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</si>
  <si>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</si>
  <si>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</si>
  <si>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</si>
  <si>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</si>
  <si>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</si>
  <si>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</si>
  <si>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</si>
  <si>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</si>
  <si>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</si>
  <si>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</si>
  <si>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</si>
  <si>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</si>
  <si>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</si>
  <si>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</si>
  <si>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一般公共预算支出小计</t>
  </si>
  <si>
    <t>汕尾市2023年1-3月政府性基金预算收支完成情况表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</si>
  <si>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</si>
  <si>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</si>
  <si>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</si>
  <si>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</si>
  <si>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>汕尾市2023年1-3月政府性基金预算收入完成情况表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</si>
  <si>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</si>
  <si>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</si>
  <si>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</si>
  <si>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</si>
  <si>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划拨土地收入</t>
  </si>
  <si>
    <t xml:space="preserve">         缴纳新增建设用地土地有偿使用费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</si>
  <si>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</si>
  <si>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</si>
  <si>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</si>
  <si>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</si>
  <si>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</si>
  <si>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</si>
  <si>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</si>
  <si>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</si>
  <si>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汕尾市2023年1-3月政府性基金预算支出完成情况表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</si>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</sst>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wrapText="1"/>
      <protection locked="0"/>
    </xf>
    <xf numFmtId="1" fontId="49" fillId="0" borderId="9" xfId="0" applyNumberFormat="1" applyFon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right"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wrapText="1"/>
      <protection locked="0"/>
    </xf>
    <xf numFmtId="1" fontId="49" fillId="0" borderId="10" xfId="0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/>
    </xf>
    <xf numFmtId="1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68;&#23383;&#36130;&#25919;\Documents\2023&#24180;\&#25910;&#25903;&#25253;&#34920;\2023&#24180;&#20840;&#24066;&#39044;&#31639;&#25191;&#34892;&#25253;&#34920;(&#20844;&#2084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68;&#23383;&#36130;&#25919;\Documents\2023&#24180;\&#25910;&#25903;&#25253;&#34920;\2023&#24180;&#20840;&#24066;&#39044;&#31639;&#25191;&#34892;&#25253;&#34920;(&#22522;&#3732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</sheetNames>
    <sheetDataSet>
      <sheetData sheetId="4">
        <row r="8">
          <cell r="J8">
            <v>92501</v>
          </cell>
        </row>
        <row r="9">
          <cell r="J9">
            <v>32292</v>
          </cell>
        </row>
        <row r="10">
          <cell r="J10">
            <v>13331</v>
          </cell>
        </row>
        <row r="11">
          <cell r="J11">
            <v>1586</v>
          </cell>
        </row>
        <row r="12">
          <cell r="J12">
            <v>195</v>
          </cell>
        </row>
        <row r="13">
          <cell r="J13">
            <v>21137</v>
          </cell>
        </row>
        <row r="14">
          <cell r="J14">
            <v>7964</v>
          </cell>
        </row>
        <row r="15">
          <cell r="J15">
            <v>15996</v>
          </cell>
        </row>
        <row r="16">
          <cell r="J16">
            <v>62014</v>
          </cell>
        </row>
        <row r="17">
          <cell r="J17">
            <v>20490</v>
          </cell>
        </row>
        <row r="18">
          <cell r="J18">
            <v>12523</v>
          </cell>
        </row>
        <row r="19">
          <cell r="J19">
            <v>823</v>
          </cell>
        </row>
        <row r="20">
          <cell r="J20">
            <v>59</v>
          </cell>
        </row>
        <row r="21">
          <cell r="J21">
            <v>14258</v>
          </cell>
        </row>
        <row r="22">
          <cell r="J22">
            <v>4003</v>
          </cell>
        </row>
        <row r="23">
          <cell r="J23">
            <v>9858</v>
          </cell>
        </row>
        <row r="24">
          <cell r="J24">
            <v>30487</v>
          </cell>
        </row>
        <row r="25">
          <cell r="J25">
            <v>11802</v>
          </cell>
        </row>
        <row r="26">
          <cell r="J26">
            <v>808</v>
          </cell>
        </row>
        <row r="27">
          <cell r="J27">
            <v>763</v>
          </cell>
        </row>
        <row r="28">
          <cell r="J28">
            <v>136</v>
          </cell>
        </row>
        <row r="29">
          <cell r="J29">
            <v>6879</v>
          </cell>
        </row>
        <row r="30">
          <cell r="J30">
            <v>3961</v>
          </cell>
        </row>
        <row r="31">
          <cell r="J31">
            <v>6138</v>
          </cell>
        </row>
        <row r="32">
          <cell r="J32">
            <v>567072</v>
          </cell>
        </row>
        <row r="33">
          <cell r="J33">
            <v>59935</v>
          </cell>
        </row>
        <row r="34">
          <cell r="J34">
            <v>61575</v>
          </cell>
        </row>
        <row r="35">
          <cell r="J35">
            <v>16020</v>
          </cell>
        </row>
        <row r="36">
          <cell r="J36">
            <v>5080</v>
          </cell>
        </row>
        <row r="37">
          <cell r="J37">
            <v>124751</v>
          </cell>
        </row>
        <row r="38">
          <cell r="J38">
            <v>90550</v>
          </cell>
        </row>
        <row r="39">
          <cell r="J39">
            <v>209161</v>
          </cell>
        </row>
      </sheetData>
      <sheetData sheetId="5">
        <row r="8">
          <cell r="J8">
            <v>62014</v>
          </cell>
        </row>
        <row r="9">
          <cell r="J9">
            <v>15225</v>
          </cell>
        </row>
        <row r="10">
          <cell r="J10">
            <v>6078</v>
          </cell>
        </row>
        <row r="11">
          <cell r="J11">
            <v>1543</v>
          </cell>
        </row>
        <row r="12">
          <cell r="J12">
            <v>171</v>
          </cell>
        </row>
        <row r="13">
          <cell r="J13">
            <v>5006</v>
          </cell>
        </row>
        <row r="14">
          <cell r="J14">
            <v>7899</v>
          </cell>
        </row>
        <row r="15">
          <cell r="J15">
            <v>2094</v>
          </cell>
        </row>
        <row r="16">
          <cell r="J16">
            <v>2431</v>
          </cell>
        </row>
        <row r="17">
          <cell r="J17">
            <v>12739</v>
          </cell>
        </row>
        <row r="18">
          <cell r="J18">
            <v>1840</v>
          </cell>
        </row>
        <row r="19">
          <cell r="J19">
            <v>1380</v>
          </cell>
        </row>
        <row r="20">
          <cell r="J20">
            <v>5195</v>
          </cell>
        </row>
        <row r="21">
          <cell r="J21">
            <v>412</v>
          </cell>
        </row>
        <row r="22">
          <cell r="J22">
            <v>1</v>
          </cell>
        </row>
        <row r="23">
          <cell r="J23">
            <v>30487</v>
          </cell>
        </row>
        <row r="24">
          <cell r="J24">
            <v>3552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4179</v>
          </cell>
        </row>
        <row r="28">
          <cell r="J28">
            <v>5174</v>
          </cell>
        </row>
        <row r="29">
          <cell r="J29">
            <v>0</v>
          </cell>
        </row>
        <row r="30">
          <cell r="J30">
            <v>3946</v>
          </cell>
        </row>
        <row r="31">
          <cell r="J31">
            <v>205</v>
          </cell>
        </row>
        <row r="32">
          <cell r="J32">
            <v>6600</v>
          </cell>
        </row>
        <row r="33">
          <cell r="J33">
            <v>6831</v>
          </cell>
        </row>
        <row r="34">
          <cell r="J34">
            <v>92501</v>
          </cell>
        </row>
        <row r="43">
          <cell r="J43">
            <v>47528</v>
          </cell>
        </row>
        <row r="44">
          <cell r="J44">
            <v>0</v>
          </cell>
        </row>
        <row r="45">
          <cell r="J45">
            <v>260</v>
          </cell>
        </row>
        <row r="46">
          <cell r="J46">
            <v>19920</v>
          </cell>
        </row>
        <row r="47">
          <cell r="J47">
            <v>68921</v>
          </cell>
        </row>
        <row r="48">
          <cell r="J48">
            <v>3192</v>
          </cell>
        </row>
        <row r="49">
          <cell r="J49">
            <v>5624</v>
          </cell>
        </row>
        <row r="50">
          <cell r="J50">
            <v>118728</v>
          </cell>
        </row>
        <row r="51">
          <cell r="J51">
            <v>166511</v>
          </cell>
        </row>
        <row r="52">
          <cell r="J52">
            <v>4048</v>
          </cell>
        </row>
        <row r="53">
          <cell r="J53">
            <v>46394</v>
          </cell>
        </row>
        <row r="54">
          <cell r="J54">
            <v>54382</v>
          </cell>
        </row>
        <row r="55">
          <cell r="J55">
            <v>11405</v>
          </cell>
        </row>
        <row r="56">
          <cell r="J56">
            <v>914</v>
          </cell>
        </row>
        <row r="57">
          <cell r="J57">
            <v>575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3879</v>
          </cell>
        </row>
        <row r="61">
          <cell r="J61">
            <v>6459</v>
          </cell>
        </row>
        <row r="62">
          <cell r="J62">
            <v>93</v>
          </cell>
        </row>
        <row r="63">
          <cell r="J63">
            <v>2725</v>
          </cell>
        </row>
        <row r="65">
          <cell r="J65">
            <v>661</v>
          </cell>
        </row>
        <row r="66">
          <cell r="J66">
            <v>4848</v>
          </cell>
        </row>
        <row r="67">
          <cell r="J67">
            <v>5</v>
          </cell>
        </row>
        <row r="68">
          <cell r="J68">
            <v>567072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</sheetNames>
    <sheetDataSet>
      <sheetData sheetId="4">
        <row r="8">
          <cell r="J8">
            <v>13132</v>
          </cell>
        </row>
        <row r="9">
          <cell r="J9">
            <v>669</v>
          </cell>
        </row>
        <row r="10">
          <cell r="J10">
            <v>1</v>
          </cell>
        </row>
        <row r="11">
          <cell r="J11">
            <v>0</v>
          </cell>
        </row>
        <row r="12">
          <cell r="J12">
            <v>485</v>
          </cell>
        </row>
        <row r="13">
          <cell r="J13">
            <v>2011</v>
          </cell>
        </row>
        <row r="14">
          <cell r="J14">
            <v>6919</v>
          </cell>
        </row>
        <row r="15">
          <cell r="J15">
            <v>3047</v>
          </cell>
        </row>
        <row r="16">
          <cell r="J16">
            <v>256751</v>
          </cell>
        </row>
        <row r="17">
          <cell r="J17">
            <v>23105</v>
          </cell>
        </row>
        <row r="18">
          <cell r="J18">
            <v>52</v>
          </cell>
        </row>
        <row r="19">
          <cell r="J19">
            <v>79</v>
          </cell>
        </row>
        <row r="20">
          <cell r="J20">
            <v>30</v>
          </cell>
        </row>
        <row r="21">
          <cell r="J21">
            <v>68747</v>
          </cell>
        </row>
        <row r="22">
          <cell r="J22">
            <v>50915</v>
          </cell>
        </row>
        <row r="23">
          <cell r="J23">
            <v>113823</v>
          </cell>
        </row>
      </sheetData>
      <sheetData sheetId="5">
        <row r="9">
          <cell r="J9">
            <v>0</v>
          </cell>
        </row>
        <row r="10">
          <cell r="J10">
            <v>33</v>
          </cell>
        </row>
        <row r="11">
          <cell r="J11">
            <v>11246</v>
          </cell>
        </row>
        <row r="12">
          <cell r="J12">
            <v>10525</v>
          </cell>
        </row>
        <row r="13">
          <cell r="J13">
            <v>653</v>
          </cell>
        </row>
        <row r="14">
          <cell r="J14">
            <v>-742</v>
          </cell>
        </row>
        <row r="15">
          <cell r="J15">
            <v>1098</v>
          </cell>
        </row>
        <row r="16">
          <cell r="J16">
            <v>751</v>
          </cell>
        </row>
        <row r="17">
          <cell r="J17">
            <v>347</v>
          </cell>
        </row>
        <row r="18">
          <cell r="J18">
            <v>686</v>
          </cell>
        </row>
        <row r="19">
          <cell r="J19">
            <v>69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13132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1092</v>
          </cell>
        </row>
        <row r="35">
          <cell r="J35">
            <v>0</v>
          </cell>
        </row>
        <row r="36">
          <cell r="J36">
            <v>70580</v>
          </cell>
        </row>
        <row r="37">
          <cell r="J37">
            <v>20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172034</v>
          </cell>
        </row>
        <row r="42">
          <cell r="J42">
            <v>13016</v>
          </cell>
        </row>
        <row r="43">
          <cell r="J43">
            <v>9</v>
          </cell>
        </row>
        <row r="44">
          <cell r="J44">
            <v>0</v>
          </cell>
        </row>
        <row r="45">
          <cell r="J45">
            <v>256751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F15" sqref="F15"/>
    </sheetView>
  </sheetViews>
  <sheetFormatPr defaultColWidth="8.7109375" defaultRowHeight="15"/>
  <cols>
    <col min="1" max="1" width="37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31" width="9.00390625" style="4" bestFit="1" customWidth="1"/>
    <col min="32" max="16384" width="8.7109375" style="4" customWidth="1"/>
  </cols>
  <sheetData>
    <row r="1" spans="1:12" s="4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78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78" customFormat="1" ht="18" customHeight="1">
      <c r="A3" s="34"/>
      <c r="B3" s="34"/>
      <c r="C3" s="34"/>
      <c r="D3" s="35"/>
      <c r="E3" s="36"/>
      <c r="F3" s="80"/>
      <c r="G3" s="34"/>
      <c r="H3" s="34"/>
      <c r="I3" s="34"/>
      <c r="J3" s="35"/>
      <c r="K3" s="67"/>
      <c r="L3" s="67"/>
    </row>
    <row r="4" spans="1:12" s="4" customFormat="1" ht="18" customHeight="1">
      <c r="A4" s="4" t="s">
        <v>1</v>
      </c>
      <c r="B4" s="6"/>
      <c r="C4" s="6"/>
      <c r="D4" s="37" t="s">
        <v>2</v>
      </c>
      <c r="E4" s="37"/>
      <c r="F4" s="37"/>
      <c r="G4" s="37"/>
      <c r="H4" s="81"/>
      <c r="I4" s="6"/>
      <c r="J4" s="7"/>
      <c r="K4" s="95" t="s">
        <v>3</v>
      </c>
      <c r="L4" s="95"/>
    </row>
    <row r="5" spans="1:12" s="4" customFormat="1" ht="18" customHeight="1">
      <c r="A5" s="16" t="s">
        <v>4</v>
      </c>
      <c r="B5" s="17" t="s">
        <v>5</v>
      </c>
      <c r="C5" s="17"/>
      <c r="D5" s="17"/>
      <c r="E5" s="17"/>
      <c r="F5" s="163" t="s">
        <v>6</v>
      </c>
      <c r="G5" s="164"/>
      <c r="H5" s="164"/>
      <c r="I5" s="164"/>
      <c r="J5" s="164"/>
      <c r="K5" s="164"/>
      <c r="L5" s="166"/>
    </row>
    <row r="6" spans="1:12" s="4" customFormat="1" ht="18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0" t="s">
        <v>10</v>
      </c>
      <c r="G6" s="18" t="s">
        <v>11</v>
      </c>
      <c r="H6" s="19" t="s">
        <v>6</v>
      </c>
      <c r="I6" s="20" t="s">
        <v>12</v>
      </c>
      <c r="J6" s="19" t="s">
        <v>13</v>
      </c>
      <c r="K6" s="18" t="s">
        <v>14</v>
      </c>
      <c r="L6" s="20" t="s">
        <v>15</v>
      </c>
    </row>
    <row r="7" spans="1:12" s="4" customFormat="1" ht="18" customHeight="1">
      <c r="A7" s="16"/>
      <c r="B7" s="18"/>
      <c r="C7" s="19"/>
      <c r="D7" s="18"/>
      <c r="E7" s="20"/>
      <c r="F7" s="41"/>
      <c r="G7" s="18"/>
      <c r="H7" s="19"/>
      <c r="I7" s="20"/>
      <c r="J7" s="19"/>
      <c r="K7" s="18"/>
      <c r="L7" s="20"/>
    </row>
    <row r="8" spans="1:12" s="4" customFormat="1" ht="18" customHeight="1">
      <c r="A8" s="90" t="s">
        <v>16</v>
      </c>
      <c r="B8" s="50">
        <f aca="true" t="shared" si="0" ref="B8:B39">H8-G8</f>
        <v>71526</v>
      </c>
      <c r="C8" s="87">
        <f>J8-'[1]县区 (2)'!J8</f>
        <v>70963</v>
      </c>
      <c r="D8" s="50">
        <f aca="true" t="shared" si="1" ref="D8:D39">B8-C8</f>
        <v>563</v>
      </c>
      <c r="E8" s="112">
        <f aca="true" t="shared" si="2" ref="E8:E39">IF(C8&lt;=0,0,D8/C8*100)</f>
        <v>0.7933711934388344</v>
      </c>
      <c r="F8" s="50"/>
      <c r="G8" s="91">
        <v>128882</v>
      </c>
      <c r="H8" s="101">
        <v>200408</v>
      </c>
      <c r="I8" s="112">
        <f aca="true" t="shared" si="3" ref="I8:I39">IF(F8&lt;=0,0,H8/F8*100)</f>
        <v>0</v>
      </c>
      <c r="J8" s="101">
        <v>163464</v>
      </c>
      <c r="K8" s="50">
        <f aca="true" t="shared" si="4" ref="K8:K39">H8-J8</f>
        <v>36944</v>
      </c>
      <c r="L8" s="112">
        <f aca="true" t="shared" si="5" ref="L8:L39">IF(J8&lt;=0,0,K8/J8*100)</f>
        <v>22.600694954240687</v>
      </c>
    </row>
    <row r="9" spans="1:12" s="4" customFormat="1" ht="18" customHeight="1">
      <c r="A9" s="50" t="s">
        <v>17</v>
      </c>
      <c r="B9" s="50">
        <f t="shared" si="0"/>
        <v>19080</v>
      </c>
      <c r="C9" s="87">
        <f>J9-'[1]县区 (2)'!J9</f>
        <v>19468</v>
      </c>
      <c r="D9" s="50">
        <f t="shared" si="1"/>
        <v>-388</v>
      </c>
      <c r="E9" s="112">
        <f t="shared" si="2"/>
        <v>-1.993014177111157</v>
      </c>
      <c r="F9" s="50"/>
      <c r="G9" s="91">
        <v>63857</v>
      </c>
      <c r="H9" s="101">
        <v>82937</v>
      </c>
      <c r="I9" s="112">
        <f t="shared" si="3"/>
        <v>0</v>
      </c>
      <c r="J9" s="101">
        <v>51760</v>
      </c>
      <c r="K9" s="50">
        <f t="shared" si="4"/>
        <v>31177</v>
      </c>
      <c r="L9" s="112">
        <f t="shared" si="5"/>
        <v>60.23377125193199</v>
      </c>
    </row>
    <row r="10" spans="1:12" s="4" customFormat="1" ht="18" customHeight="1">
      <c r="A10" s="50" t="s">
        <v>18</v>
      </c>
      <c r="B10" s="50">
        <f t="shared" si="0"/>
        <v>6504</v>
      </c>
      <c r="C10" s="87">
        <f>J10-'[1]县区 (2)'!J10</f>
        <v>13447</v>
      </c>
      <c r="D10" s="50">
        <f t="shared" si="1"/>
        <v>-6943</v>
      </c>
      <c r="E10" s="112">
        <f t="shared" si="2"/>
        <v>-51.63233434966907</v>
      </c>
      <c r="F10" s="50"/>
      <c r="G10" s="91">
        <v>11455</v>
      </c>
      <c r="H10" s="101">
        <v>17959</v>
      </c>
      <c r="I10" s="112">
        <f t="shared" si="3"/>
        <v>0</v>
      </c>
      <c r="J10" s="101">
        <v>26778</v>
      </c>
      <c r="K10" s="50">
        <f t="shared" si="4"/>
        <v>-8819</v>
      </c>
      <c r="L10" s="112">
        <f t="shared" si="5"/>
        <v>-32.93375158712376</v>
      </c>
    </row>
    <row r="11" spans="1:12" s="4" customFormat="1" ht="18" customHeight="1">
      <c r="A11" s="89" t="s">
        <v>19</v>
      </c>
      <c r="B11" s="50">
        <f t="shared" si="0"/>
        <v>464</v>
      </c>
      <c r="C11" s="87">
        <f>J11-'[1]县区 (2)'!J11</f>
        <v>2973</v>
      </c>
      <c r="D11" s="50">
        <f t="shared" si="1"/>
        <v>-2509</v>
      </c>
      <c r="E11" s="112">
        <f t="shared" si="2"/>
        <v>-84.39286915573496</v>
      </c>
      <c r="F11" s="50"/>
      <c r="G11" s="91">
        <v>842</v>
      </c>
      <c r="H11" s="101">
        <v>1306</v>
      </c>
      <c r="I11" s="112">
        <f t="shared" si="3"/>
        <v>0</v>
      </c>
      <c r="J11" s="101">
        <v>4559</v>
      </c>
      <c r="K11" s="50">
        <f t="shared" si="4"/>
        <v>-3253</v>
      </c>
      <c r="L11" s="112">
        <f t="shared" si="5"/>
        <v>-71.35336696644</v>
      </c>
    </row>
    <row r="12" spans="1:12" s="4" customFormat="1" ht="18" customHeight="1">
      <c r="A12" s="89" t="s">
        <v>20</v>
      </c>
      <c r="B12" s="50">
        <f t="shared" si="0"/>
        <v>1345</v>
      </c>
      <c r="C12" s="87">
        <f>J12-'[1]县区 (2)'!J12</f>
        <v>1454</v>
      </c>
      <c r="D12" s="50">
        <f t="shared" si="1"/>
        <v>-109</v>
      </c>
      <c r="E12" s="112">
        <f t="shared" si="2"/>
        <v>-7.49656121045392</v>
      </c>
      <c r="F12" s="50"/>
      <c r="G12" s="91">
        <v>592</v>
      </c>
      <c r="H12" s="101">
        <v>1937</v>
      </c>
      <c r="I12" s="112">
        <f t="shared" si="3"/>
        <v>0</v>
      </c>
      <c r="J12" s="101">
        <v>1649</v>
      </c>
      <c r="K12" s="50">
        <f t="shared" si="4"/>
        <v>288</v>
      </c>
      <c r="L12" s="112">
        <f t="shared" si="5"/>
        <v>17.465130382049725</v>
      </c>
    </row>
    <row r="13" spans="1:12" s="4" customFormat="1" ht="18" customHeight="1">
      <c r="A13" s="89" t="s">
        <v>21</v>
      </c>
      <c r="B13" s="50">
        <f t="shared" si="0"/>
        <v>19440</v>
      </c>
      <c r="C13" s="87">
        <f>J13-'[1]县区 (2)'!J13</f>
        <v>13702</v>
      </c>
      <c r="D13" s="50">
        <f t="shared" si="1"/>
        <v>5738</v>
      </c>
      <c r="E13" s="112">
        <f t="shared" si="2"/>
        <v>41.877098233834474</v>
      </c>
      <c r="F13" s="50"/>
      <c r="G13" s="91">
        <v>21852</v>
      </c>
      <c r="H13" s="101">
        <v>41292</v>
      </c>
      <c r="I13" s="112">
        <f t="shared" si="3"/>
        <v>0</v>
      </c>
      <c r="J13" s="101">
        <v>34839</v>
      </c>
      <c r="K13" s="50">
        <f t="shared" si="4"/>
        <v>6453</v>
      </c>
      <c r="L13" s="112">
        <f t="shared" si="5"/>
        <v>18.522345647119607</v>
      </c>
    </row>
    <row r="14" spans="1:12" s="4" customFormat="1" ht="18" customHeight="1">
      <c r="A14" s="89" t="s">
        <v>22</v>
      </c>
      <c r="B14" s="50">
        <f t="shared" si="0"/>
        <v>8797</v>
      </c>
      <c r="C14" s="87">
        <f>J14-'[1]县区 (2)'!J14</f>
        <v>6294</v>
      </c>
      <c r="D14" s="50">
        <f t="shared" si="1"/>
        <v>2503</v>
      </c>
      <c r="E14" s="112">
        <f t="shared" si="2"/>
        <v>39.76803304734668</v>
      </c>
      <c r="F14" s="50"/>
      <c r="G14" s="91">
        <v>8762</v>
      </c>
      <c r="H14" s="101">
        <v>17559</v>
      </c>
      <c r="I14" s="112">
        <f t="shared" si="3"/>
        <v>0</v>
      </c>
      <c r="J14" s="101">
        <v>14258</v>
      </c>
      <c r="K14" s="50">
        <f t="shared" si="4"/>
        <v>3301</v>
      </c>
      <c r="L14" s="112">
        <f t="shared" si="5"/>
        <v>23.15191471454622</v>
      </c>
    </row>
    <row r="15" spans="1:12" s="4" customFormat="1" ht="18" customHeight="1">
      <c r="A15" s="89" t="s">
        <v>23</v>
      </c>
      <c r="B15" s="50">
        <f t="shared" si="0"/>
        <v>15896</v>
      </c>
      <c r="C15" s="87">
        <f>J15-'[1]县区 (2)'!J15</f>
        <v>13625</v>
      </c>
      <c r="D15" s="50">
        <f t="shared" si="1"/>
        <v>2271</v>
      </c>
      <c r="E15" s="112">
        <f t="shared" si="2"/>
        <v>16.667889908256882</v>
      </c>
      <c r="F15" s="50"/>
      <c r="G15" s="91">
        <v>21522</v>
      </c>
      <c r="H15" s="101">
        <v>37418</v>
      </c>
      <c r="I15" s="112">
        <f t="shared" si="3"/>
        <v>0</v>
      </c>
      <c r="J15" s="101">
        <v>29621</v>
      </c>
      <c r="K15" s="50">
        <f t="shared" si="4"/>
        <v>7797</v>
      </c>
      <c r="L15" s="112">
        <f t="shared" si="5"/>
        <v>26.322541440194456</v>
      </c>
    </row>
    <row r="16" spans="1:12" s="4" customFormat="1" ht="18" customHeight="1">
      <c r="A16" s="167" t="s">
        <v>24</v>
      </c>
      <c r="B16" s="50">
        <f t="shared" si="0"/>
        <v>36513</v>
      </c>
      <c r="C16" s="87">
        <f>J16-'[1]县区 (2)'!J16</f>
        <v>35191</v>
      </c>
      <c r="D16" s="50">
        <f t="shared" si="1"/>
        <v>1322</v>
      </c>
      <c r="E16" s="112">
        <f t="shared" si="2"/>
        <v>3.756642323321304</v>
      </c>
      <c r="F16" s="50"/>
      <c r="G16" s="91">
        <v>61586</v>
      </c>
      <c r="H16" s="101">
        <v>98099</v>
      </c>
      <c r="I16" s="112">
        <f t="shared" si="3"/>
        <v>0</v>
      </c>
      <c r="J16" s="101">
        <v>97205</v>
      </c>
      <c r="K16" s="50">
        <f t="shared" si="4"/>
        <v>894</v>
      </c>
      <c r="L16" s="112">
        <f t="shared" si="5"/>
        <v>0.9197057764518285</v>
      </c>
    </row>
    <row r="17" spans="1:12" s="4" customFormat="1" ht="18" customHeight="1">
      <c r="A17" s="50" t="s">
        <v>25</v>
      </c>
      <c r="B17" s="50">
        <f t="shared" si="0"/>
        <v>10192</v>
      </c>
      <c r="C17" s="87">
        <f>J17-'[1]县区 (2)'!J17</f>
        <v>11378</v>
      </c>
      <c r="D17" s="50">
        <f t="shared" si="1"/>
        <v>-1186</v>
      </c>
      <c r="E17" s="112">
        <f t="shared" si="2"/>
        <v>-10.42362453858323</v>
      </c>
      <c r="F17" s="50"/>
      <c r="G17" s="91">
        <v>18946</v>
      </c>
      <c r="H17" s="101">
        <v>29138</v>
      </c>
      <c r="I17" s="112">
        <f t="shared" si="3"/>
        <v>0</v>
      </c>
      <c r="J17" s="101">
        <v>31868</v>
      </c>
      <c r="K17" s="50">
        <f t="shared" si="4"/>
        <v>-2730</v>
      </c>
      <c r="L17" s="112">
        <f t="shared" si="5"/>
        <v>-8.56658717208485</v>
      </c>
    </row>
    <row r="18" spans="1:12" s="4" customFormat="1" ht="18" customHeight="1">
      <c r="A18" s="50" t="s">
        <v>26</v>
      </c>
      <c r="B18" s="50">
        <f t="shared" si="0"/>
        <v>6134</v>
      </c>
      <c r="C18" s="87">
        <f>J18-'[1]县区 (2)'!J18</f>
        <v>6946</v>
      </c>
      <c r="D18" s="50">
        <f t="shared" si="1"/>
        <v>-812</v>
      </c>
      <c r="E18" s="112">
        <f t="shared" si="2"/>
        <v>-11.690181399366542</v>
      </c>
      <c r="F18" s="50"/>
      <c r="G18" s="91">
        <v>11064</v>
      </c>
      <c r="H18" s="101">
        <v>17198</v>
      </c>
      <c r="I18" s="112">
        <f t="shared" si="3"/>
        <v>0</v>
      </c>
      <c r="J18" s="101">
        <v>19469</v>
      </c>
      <c r="K18" s="50">
        <f t="shared" si="4"/>
        <v>-2271</v>
      </c>
      <c r="L18" s="112">
        <f t="shared" si="5"/>
        <v>-11.664697724587807</v>
      </c>
    </row>
    <row r="19" spans="1:12" s="4" customFormat="1" ht="18" customHeight="1">
      <c r="A19" s="89" t="s">
        <v>27</v>
      </c>
      <c r="B19" s="50">
        <f t="shared" si="0"/>
        <v>353</v>
      </c>
      <c r="C19" s="87">
        <f>J19-'[1]县区 (2)'!J19</f>
        <v>200</v>
      </c>
      <c r="D19" s="50">
        <f t="shared" si="1"/>
        <v>153</v>
      </c>
      <c r="E19" s="112">
        <f t="shared" si="2"/>
        <v>76.5</v>
      </c>
      <c r="F19" s="50"/>
      <c r="G19" s="91">
        <v>567</v>
      </c>
      <c r="H19" s="101">
        <v>920</v>
      </c>
      <c r="I19" s="112">
        <f t="shared" si="3"/>
        <v>0</v>
      </c>
      <c r="J19" s="101">
        <v>1023</v>
      </c>
      <c r="K19" s="50">
        <f t="shared" si="4"/>
        <v>-103</v>
      </c>
      <c r="L19" s="112">
        <f t="shared" si="5"/>
        <v>-10.068426197458455</v>
      </c>
    </row>
    <row r="20" spans="1:12" s="4" customFormat="1" ht="18" customHeight="1">
      <c r="A20" s="89" t="s">
        <v>28</v>
      </c>
      <c r="B20" s="50">
        <f t="shared" si="0"/>
        <v>41</v>
      </c>
      <c r="C20" s="87">
        <f>J20-'[1]县区 (2)'!J20</f>
        <v>19</v>
      </c>
      <c r="D20" s="50">
        <f t="shared" si="1"/>
        <v>22</v>
      </c>
      <c r="E20" s="112">
        <f t="shared" si="2"/>
        <v>115.78947368421053</v>
      </c>
      <c r="F20" s="50"/>
      <c r="G20" s="91">
        <v>91</v>
      </c>
      <c r="H20" s="101">
        <v>132</v>
      </c>
      <c r="I20" s="112">
        <f t="shared" si="3"/>
        <v>0</v>
      </c>
      <c r="J20" s="101">
        <v>78</v>
      </c>
      <c r="K20" s="50">
        <f t="shared" si="4"/>
        <v>54</v>
      </c>
      <c r="L20" s="112">
        <f t="shared" si="5"/>
        <v>69.23076923076923</v>
      </c>
    </row>
    <row r="21" spans="1:12" s="4" customFormat="1" ht="18" customHeight="1">
      <c r="A21" s="89" t="s">
        <v>29</v>
      </c>
      <c r="B21" s="50">
        <f t="shared" si="0"/>
        <v>9200</v>
      </c>
      <c r="C21" s="87">
        <f>J21-'[1]县区 (2)'!J21</f>
        <v>7362</v>
      </c>
      <c r="D21" s="50">
        <f t="shared" si="1"/>
        <v>1838</v>
      </c>
      <c r="E21" s="112">
        <f t="shared" si="2"/>
        <v>24.966041836457485</v>
      </c>
      <c r="F21" s="50"/>
      <c r="G21" s="91">
        <v>16236</v>
      </c>
      <c r="H21" s="101">
        <v>25436</v>
      </c>
      <c r="I21" s="112">
        <f t="shared" si="3"/>
        <v>0</v>
      </c>
      <c r="J21" s="101">
        <v>21620</v>
      </c>
      <c r="K21" s="50">
        <f t="shared" si="4"/>
        <v>3816</v>
      </c>
      <c r="L21" s="112">
        <f t="shared" si="5"/>
        <v>17.650323774283073</v>
      </c>
    </row>
    <row r="22" spans="1:12" s="4" customFormat="1" ht="18" customHeight="1">
      <c r="A22" s="89" t="s">
        <v>30</v>
      </c>
      <c r="B22" s="50">
        <f t="shared" si="0"/>
        <v>5497</v>
      </c>
      <c r="C22" s="87">
        <f>J22-'[1]县区 (2)'!J22</f>
        <v>3299</v>
      </c>
      <c r="D22" s="50">
        <f t="shared" si="1"/>
        <v>2198</v>
      </c>
      <c r="E22" s="112">
        <f t="shared" si="2"/>
        <v>66.6262503789027</v>
      </c>
      <c r="F22" s="50"/>
      <c r="G22" s="91">
        <v>4211</v>
      </c>
      <c r="H22" s="101">
        <v>9708</v>
      </c>
      <c r="I22" s="112">
        <f t="shared" si="3"/>
        <v>0</v>
      </c>
      <c r="J22" s="101">
        <v>7302</v>
      </c>
      <c r="K22" s="50">
        <f t="shared" si="4"/>
        <v>2406</v>
      </c>
      <c r="L22" s="112">
        <f t="shared" si="5"/>
        <v>32.94987674609696</v>
      </c>
    </row>
    <row r="23" spans="1:12" s="4" customFormat="1" ht="18" customHeight="1">
      <c r="A23" s="89" t="s">
        <v>31</v>
      </c>
      <c r="B23" s="50">
        <f t="shared" si="0"/>
        <v>5096</v>
      </c>
      <c r="C23" s="87">
        <f>J23-'[1]县区 (2)'!J23</f>
        <v>5987</v>
      </c>
      <c r="D23" s="50">
        <f t="shared" si="1"/>
        <v>-891</v>
      </c>
      <c r="E23" s="112">
        <f t="shared" si="2"/>
        <v>-14.88224486387172</v>
      </c>
      <c r="F23" s="50"/>
      <c r="G23" s="91">
        <v>10471</v>
      </c>
      <c r="H23" s="101">
        <v>15567</v>
      </c>
      <c r="I23" s="112">
        <f t="shared" si="3"/>
        <v>0</v>
      </c>
      <c r="J23" s="101">
        <v>15845</v>
      </c>
      <c r="K23" s="50">
        <f t="shared" si="4"/>
        <v>-278</v>
      </c>
      <c r="L23" s="112">
        <f t="shared" si="5"/>
        <v>-1.7544966866519407</v>
      </c>
    </row>
    <row r="24" spans="1:12" s="4" customFormat="1" ht="18" customHeight="1">
      <c r="A24" s="167" t="s">
        <v>32</v>
      </c>
      <c r="B24" s="50">
        <f t="shared" si="0"/>
        <v>35013</v>
      </c>
      <c r="C24" s="87">
        <f>J24-'[1]县区 (2)'!J24</f>
        <v>35772</v>
      </c>
      <c r="D24" s="50">
        <f t="shared" si="1"/>
        <v>-759</v>
      </c>
      <c r="E24" s="112">
        <f t="shared" si="2"/>
        <v>-2.121771217712177</v>
      </c>
      <c r="F24" s="50"/>
      <c r="G24" s="91">
        <v>67296</v>
      </c>
      <c r="H24" s="101">
        <v>102309</v>
      </c>
      <c r="I24" s="112">
        <f t="shared" si="3"/>
        <v>0</v>
      </c>
      <c r="J24" s="101">
        <v>66259</v>
      </c>
      <c r="K24" s="50">
        <f t="shared" si="4"/>
        <v>36050</v>
      </c>
      <c r="L24" s="112">
        <f t="shared" si="5"/>
        <v>54.407703104483915</v>
      </c>
    </row>
    <row r="25" spans="1:12" s="4" customFormat="1" ht="18" customHeight="1">
      <c r="A25" s="50" t="s">
        <v>25</v>
      </c>
      <c r="B25" s="50">
        <f t="shared" si="0"/>
        <v>8888</v>
      </c>
      <c r="C25" s="87">
        <f>J25-'[1]县区 (2)'!J25</f>
        <v>8090</v>
      </c>
      <c r="D25" s="50">
        <f t="shared" si="1"/>
        <v>798</v>
      </c>
      <c r="E25" s="112">
        <f t="shared" si="2"/>
        <v>9.864029666254636</v>
      </c>
      <c r="G25" s="91">
        <v>44911</v>
      </c>
      <c r="H25" s="101">
        <v>53799</v>
      </c>
      <c r="I25" s="112">
        <f t="shared" si="3"/>
        <v>0</v>
      </c>
      <c r="J25" s="101">
        <v>19892</v>
      </c>
      <c r="K25" s="50">
        <f t="shared" si="4"/>
        <v>33907</v>
      </c>
      <c r="L25" s="112">
        <f t="shared" si="5"/>
        <v>170.45545948119846</v>
      </c>
    </row>
    <row r="26" spans="1:12" s="4" customFormat="1" ht="18" customHeight="1">
      <c r="A26" s="50" t="s">
        <v>26</v>
      </c>
      <c r="B26" s="50">
        <f t="shared" si="0"/>
        <v>370</v>
      </c>
      <c r="C26" s="87">
        <f>J26-'[1]县区 (2)'!J26</f>
        <v>6501</v>
      </c>
      <c r="D26" s="50">
        <f t="shared" si="1"/>
        <v>-6131</v>
      </c>
      <c r="E26" s="112">
        <f t="shared" si="2"/>
        <v>-94.30856791262883</v>
      </c>
      <c r="F26" s="50"/>
      <c r="G26" s="91">
        <v>391</v>
      </c>
      <c r="H26" s="101">
        <v>761</v>
      </c>
      <c r="I26" s="112">
        <f t="shared" si="3"/>
        <v>0</v>
      </c>
      <c r="J26" s="101">
        <v>7309</v>
      </c>
      <c r="K26" s="50">
        <f t="shared" si="4"/>
        <v>-6548</v>
      </c>
      <c r="L26" s="112">
        <f t="shared" si="5"/>
        <v>-89.58817895744971</v>
      </c>
    </row>
    <row r="27" spans="1:12" s="4" customFormat="1" ht="18" customHeight="1">
      <c r="A27" s="89" t="s">
        <v>27</v>
      </c>
      <c r="B27" s="50">
        <f t="shared" si="0"/>
        <v>111</v>
      </c>
      <c r="C27" s="87">
        <f>J27-'[1]县区 (2)'!J27</f>
        <v>2773</v>
      </c>
      <c r="D27" s="50">
        <f t="shared" si="1"/>
        <v>-2662</v>
      </c>
      <c r="E27" s="112">
        <f t="shared" si="2"/>
        <v>-95.99711503786513</v>
      </c>
      <c r="F27" s="50"/>
      <c r="G27" s="91">
        <v>275</v>
      </c>
      <c r="H27" s="101">
        <v>386</v>
      </c>
      <c r="I27" s="112">
        <f t="shared" si="3"/>
        <v>0</v>
      </c>
      <c r="J27" s="101">
        <v>3536</v>
      </c>
      <c r="K27" s="50">
        <f t="shared" si="4"/>
        <v>-3150</v>
      </c>
      <c r="L27" s="112">
        <f t="shared" si="5"/>
        <v>-89.08371040723982</v>
      </c>
    </row>
    <row r="28" spans="1:12" s="4" customFormat="1" ht="18" customHeight="1">
      <c r="A28" s="89" t="s">
        <v>28</v>
      </c>
      <c r="B28" s="50">
        <f t="shared" si="0"/>
        <v>1304</v>
      </c>
      <c r="C28" s="87">
        <f>J28-'[1]县区 (2)'!J28</f>
        <v>1435</v>
      </c>
      <c r="D28" s="50">
        <f t="shared" si="1"/>
        <v>-131</v>
      </c>
      <c r="E28" s="112">
        <f t="shared" si="2"/>
        <v>-9.128919860627176</v>
      </c>
      <c r="F28" s="50"/>
      <c r="G28" s="91">
        <v>501</v>
      </c>
      <c r="H28" s="101">
        <v>1805</v>
      </c>
      <c r="I28" s="112">
        <f t="shared" si="3"/>
        <v>0</v>
      </c>
      <c r="J28" s="101">
        <v>1571</v>
      </c>
      <c r="K28" s="50">
        <f t="shared" si="4"/>
        <v>234</v>
      </c>
      <c r="L28" s="112">
        <f t="shared" si="5"/>
        <v>14.894971355824316</v>
      </c>
    </row>
    <row r="29" spans="1:12" s="4" customFormat="1" ht="18" customHeight="1">
      <c r="A29" s="89" t="s">
        <v>29</v>
      </c>
      <c r="B29" s="50">
        <f t="shared" si="0"/>
        <v>10240</v>
      </c>
      <c r="C29" s="87">
        <f>J29-'[1]县区 (2)'!J29</f>
        <v>6340</v>
      </c>
      <c r="D29" s="50">
        <f t="shared" si="1"/>
        <v>3900</v>
      </c>
      <c r="E29" s="112">
        <f t="shared" si="2"/>
        <v>61.51419558359621</v>
      </c>
      <c r="F29" s="50"/>
      <c r="G29" s="91">
        <v>5616</v>
      </c>
      <c r="H29" s="101">
        <v>15856</v>
      </c>
      <c r="I29" s="112">
        <f t="shared" si="3"/>
        <v>0</v>
      </c>
      <c r="J29" s="101">
        <v>13219</v>
      </c>
      <c r="K29" s="50">
        <f t="shared" si="4"/>
        <v>2637</v>
      </c>
      <c r="L29" s="112">
        <f t="shared" si="5"/>
        <v>19.948558892503215</v>
      </c>
    </row>
    <row r="30" spans="1:12" s="4" customFormat="1" ht="18" customHeight="1">
      <c r="A30" s="89" t="s">
        <v>30</v>
      </c>
      <c r="B30" s="50">
        <f t="shared" si="0"/>
        <v>3300</v>
      </c>
      <c r="C30" s="87">
        <f>J30-'[1]县区 (2)'!J30</f>
        <v>2995</v>
      </c>
      <c r="D30" s="50">
        <f t="shared" si="1"/>
        <v>305</v>
      </c>
      <c r="E30" s="112">
        <f t="shared" si="2"/>
        <v>10.18363939899833</v>
      </c>
      <c r="F30" s="50"/>
      <c r="G30" s="91">
        <v>4551</v>
      </c>
      <c r="H30" s="101">
        <v>7851</v>
      </c>
      <c r="I30" s="112">
        <f t="shared" si="3"/>
        <v>0</v>
      </c>
      <c r="J30" s="101">
        <v>6956</v>
      </c>
      <c r="K30" s="50">
        <f t="shared" si="4"/>
        <v>895</v>
      </c>
      <c r="L30" s="112">
        <f t="shared" si="5"/>
        <v>12.86658999424957</v>
      </c>
    </row>
    <row r="31" spans="1:12" s="4" customFormat="1" ht="18" customHeight="1">
      <c r="A31" s="89" t="s">
        <v>31</v>
      </c>
      <c r="B31" s="50">
        <f t="shared" si="0"/>
        <v>10800</v>
      </c>
      <c r="C31" s="87">
        <f>J31-'[1]县区 (2)'!J31</f>
        <v>7638</v>
      </c>
      <c r="D31" s="50">
        <f t="shared" si="1"/>
        <v>3162</v>
      </c>
      <c r="E31" s="112">
        <f t="shared" si="2"/>
        <v>41.39827179890024</v>
      </c>
      <c r="F31" s="50"/>
      <c r="G31" s="91">
        <v>11051</v>
      </c>
      <c r="H31" s="101">
        <v>21851</v>
      </c>
      <c r="I31" s="112">
        <f t="shared" si="3"/>
        <v>0</v>
      </c>
      <c r="J31" s="101">
        <v>13776</v>
      </c>
      <c r="K31" s="50">
        <f t="shared" si="4"/>
        <v>8075</v>
      </c>
      <c r="L31" s="112">
        <f t="shared" si="5"/>
        <v>58.6164343786295</v>
      </c>
    </row>
    <row r="32" spans="1:12" s="4" customFormat="1" ht="18" customHeight="1">
      <c r="A32" s="90" t="s">
        <v>33</v>
      </c>
      <c r="B32" s="50">
        <f t="shared" si="0"/>
        <v>234461</v>
      </c>
      <c r="C32" s="87">
        <f>J32-'[1]县区 (2)'!J32</f>
        <v>254837</v>
      </c>
      <c r="D32" s="50">
        <f t="shared" si="1"/>
        <v>-20376</v>
      </c>
      <c r="E32" s="112">
        <f t="shared" si="2"/>
        <v>-7.995699211652939</v>
      </c>
      <c r="F32" s="50"/>
      <c r="G32" s="91">
        <v>539801</v>
      </c>
      <c r="H32" s="101">
        <v>774262</v>
      </c>
      <c r="I32" s="112">
        <f t="shared" si="3"/>
        <v>0</v>
      </c>
      <c r="J32" s="101">
        <v>821909</v>
      </c>
      <c r="K32" s="50">
        <f t="shared" si="4"/>
        <v>-47647</v>
      </c>
      <c r="L32" s="112">
        <f t="shared" si="5"/>
        <v>-5.797113792402809</v>
      </c>
    </row>
    <row r="33" spans="1:12" s="4" customFormat="1" ht="18" customHeight="1">
      <c r="A33" s="50" t="s">
        <v>25</v>
      </c>
      <c r="B33" s="50">
        <f t="shared" si="0"/>
        <v>61216</v>
      </c>
      <c r="C33" s="87">
        <f>J33-'[1]县区 (2)'!J33</f>
        <v>80197</v>
      </c>
      <c r="D33" s="50">
        <f t="shared" si="1"/>
        <v>-18981</v>
      </c>
      <c r="E33" s="112">
        <f t="shared" si="2"/>
        <v>-23.667967629711832</v>
      </c>
      <c r="F33" s="50"/>
      <c r="G33" s="91">
        <v>56425</v>
      </c>
      <c r="H33" s="101">
        <v>117641</v>
      </c>
      <c r="I33" s="112">
        <f t="shared" si="3"/>
        <v>0</v>
      </c>
      <c r="J33" s="101">
        <v>140132</v>
      </c>
      <c r="K33" s="50">
        <f t="shared" si="4"/>
        <v>-22491</v>
      </c>
      <c r="L33" s="112">
        <f t="shared" si="5"/>
        <v>-16.04986726800445</v>
      </c>
    </row>
    <row r="34" spans="1:12" s="4" customFormat="1" ht="18" customHeight="1">
      <c r="A34" s="50" t="s">
        <v>26</v>
      </c>
      <c r="B34" s="50">
        <f t="shared" si="0"/>
        <v>10514</v>
      </c>
      <c r="C34" s="87">
        <f>J34-'[1]县区 (2)'!J34</f>
        <v>27248</v>
      </c>
      <c r="D34" s="50">
        <f t="shared" si="1"/>
        <v>-16734</v>
      </c>
      <c r="E34" s="112">
        <f t="shared" si="2"/>
        <v>-61.41368173810922</v>
      </c>
      <c r="F34" s="50"/>
      <c r="G34" s="91">
        <v>44770</v>
      </c>
      <c r="H34" s="101">
        <v>55284</v>
      </c>
      <c r="I34" s="112">
        <f t="shared" si="3"/>
        <v>0</v>
      </c>
      <c r="J34" s="101">
        <v>88823</v>
      </c>
      <c r="K34" s="50">
        <f t="shared" si="4"/>
        <v>-33539</v>
      </c>
      <c r="L34" s="112">
        <f t="shared" si="5"/>
        <v>-37.75936412866037</v>
      </c>
    </row>
    <row r="35" spans="1:12" s="4" customFormat="1" ht="18" customHeight="1">
      <c r="A35" s="89" t="s">
        <v>27</v>
      </c>
      <c r="B35" s="50">
        <f t="shared" si="0"/>
        <v>3038</v>
      </c>
      <c r="C35" s="87">
        <f>J35-'[1]县区 (2)'!J35</f>
        <v>4331</v>
      </c>
      <c r="D35" s="50">
        <f t="shared" si="1"/>
        <v>-1293</v>
      </c>
      <c r="E35" s="112">
        <f t="shared" si="2"/>
        <v>-29.85453705841607</v>
      </c>
      <c r="F35" s="50"/>
      <c r="G35" s="91">
        <v>17198</v>
      </c>
      <c r="H35" s="101">
        <v>20236</v>
      </c>
      <c r="I35" s="112">
        <f t="shared" si="3"/>
        <v>0</v>
      </c>
      <c r="J35" s="101">
        <v>20351</v>
      </c>
      <c r="K35" s="50">
        <f t="shared" si="4"/>
        <v>-115</v>
      </c>
      <c r="L35" s="112">
        <f t="shared" si="5"/>
        <v>-0.5650827969141565</v>
      </c>
    </row>
    <row r="36" spans="1:12" s="4" customFormat="1" ht="18" customHeight="1">
      <c r="A36" s="89" t="s">
        <v>28</v>
      </c>
      <c r="B36" s="50">
        <f t="shared" si="0"/>
        <v>2350</v>
      </c>
      <c r="C36" s="87">
        <f>J36-'[1]县区 (2)'!J36</f>
        <v>1343</v>
      </c>
      <c r="D36" s="50">
        <f t="shared" si="1"/>
        <v>1007</v>
      </c>
      <c r="E36" s="112">
        <f t="shared" si="2"/>
        <v>74.98138495904692</v>
      </c>
      <c r="F36" s="50"/>
      <c r="G36" s="91">
        <v>4720</v>
      </c>
      <c r="H36" s="101">
        <v>7070</v>
      </c>
      <c r="I36" s="112">
        <f t="shared" si="3"/>
        <v>0</v>
      </c>
      <c r="J36" s="101">
        <v>6423</v>
      </c>
      <c r="K36" s="50">
        <f t="shared" si="4"/>
        <v>647</v>
      </c>
      <c r="L36" s="112">
        <f t="shared" si="5"/>
        <v>10.073174529036276</v>
      </c>
    </row>
    <row r="37" spans="1:12" s="4" customFormat="1" ht="18" customHeight="1">
      <c r="A37" s="89" t="s">
        <v>29</v>
      </c>
      <c r="B37" s="50">
        <f t="shared" si="0"/>
        <v>48665</v>
      </c>
      <c r="C37" s="87">
        <f>J37-'[1]县区 (2)'!J37</f>
        <v>46679</v>
      </c>
      <c r="D37" s="50">
        <f t="shared" si="1"/>
        <v>1986</v>
      </c>
      <c r="E37" s="112">
        <f t="shared" si="2"/>
        <v>4.254589858394567</v>
      </c>
      <c r="F37" s="50"/>
      <c r="G37" s="91">
        <v>117095</v>
      </c>
      <c r="H37" s="101">
        <v>165760</v>
      </c>
      <c r="I37" s="112">
        <f t="shared" si="3"/>
        <v>0</v>
      </c>
      <c r="J37" s="101">
        <v>171430</v>
      </c>
      <c r="K37" s="50">
        <f t="shared" si="4"/>
        <v>-5670</v>
      </c>
      <c r="L37" s="112">
        <f t="shared" si="5"/>
        <v>-3.307472437729685</v>
      </c>
    </row>
    <row r="38" spans="1:12" s="4" customFormat="1" ht="18" customHeight="1">
      <c r="A38" s="89" t="s">
        <v>30</v>
      </c>
      <c r="B38" s="50">
        <f t="shared" si="0"/>
        <v>32225</v>
      </c>
      <c r="C38" s="87">
        <f>J38-'[1]县区 (2)'!J38</f>
        <v>23560</v>
      </c>
      <c r="D38" s="50">
        <f t="shared" si="1"/>
        <v>8665</v>
      </c>
      <c r="E38" s="112">
        <f t="shared" si="2"/>
        <v>36.778438030560274</v>
      </c>
      <c r="F38" s="50"/>
      <c r="G38" s="91">
        <v>82037</v>
      </c>
      <c r="H38" s="101">
        <v>114262</v>
      </c>
      <c r="I38" s="112">
        <f t="shared" si="3"/>
        <v>0</v>
      </c>
      <c r="J38" s="101">
        <v>114110</v>
      </c>
      <c r="K38" s="50">
        <f t="shared" si="4"/>
        <v>152</v>
      </c>
      <c r="L38" s="112">
        <f t="shared" si="5"/>
        <v>0.1332048023836649</v>
      </c>
    </row>
    <row r="39" spans="1:12" s="4" customFormat="1" ht="18" customHeight="1">
      <c r="A39" s="89" t="s">
        <v>31</v>
      </c>
      <c r="B39" s="50">
        <f t="shared" si="0"/>
        <v>76453</v>
      </c>
      <c r="C39" s="87">
        <f>J39-'[1]县区 (2)'!J39</f>
        <v>71479</v>
      </c>
      <c r="D39" s="50">
        <f t="shared" si="1"/>
        <v>4974</v>
      </c>
      <c r="E39" s="112">
        <f t="shared" si="2"/>
        <v>6.958687166860197</v>
      </c>
      <c r="F39" s="50"/>
      <c r="G39" s="91">
        <v>217556</v>
      </c>
      <c r="H39" s="101">
        <v>294009</v>
      </c>
      <c r="I39" s="112">
        <f t="shared" si="3"/>
        <v>0</v>
      </c>
      <c r="J39" s="101">
        <v>280640</v>
      </c>
      <c r="K39" s="50">
        <f t="shared" si="4"/>
        <v>13369</v>
      </c>
      <c r="L39" s="112">
        <f t="shared" si="5"/>
        <v>4.763754275940707</v>
      </c>
    </row>
    <row r="40" spans="1:12" s="4" customFormat="1" ht="18" customHeight="1">
      <c r="A40" s="33"/>
      <c r="B40" s="6"/>
      <c r="C40" s="6"/>
      <c r="D40" s="7"/>
      <c r="E40" s="8"/>
      <c r="F40" s="79"/>
      <c r="G40" s="6"/>
      <c r="H40" s="92"/>
      <c r="I40" s="6"/>
      <c r="J40" s="7"/>
      <c r="K40" s="6"/>
      <c r="L40" s="8"/>
    </row>
    <row r="41" spans="1:12" s="4" customFormat="1" ht="9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s="4" customFormat="1" ht="15.75">
      <c r="A42" s="94" t="s">
        <v>34</v>
      </c>
      <c r="B42" s="6"/>
      <c r="C42" s="6"/>
      <c r="D42" s="7"/>
      <c r="E42" s="8"/>
      <c r="F42" s="79"/>
      <c r="G42" s="6"/>
      <c r="H42" s="6"/>
      <c r="I42" s="6"/>
      <c r="J42" s="7"/>
      <c r="K42" s="6"/>
      <c r="L42" s="8"/>
    </row>
  </sheetData>
  <sheetProtection/>
  <mergeCells count="19">
    <mergeCell ref="K3:L3"/>
    <mergeCell ref="D4:G4"/>
    <mergeCell ref="K4:L4"/>
    <mergeCell ref="B5:E5"/>
    <mergeCell ref="F5:L5"/>
    <mergeCell ref="A41:L41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1">
      <selection activeCell="A5" sqref="A5:A7"/>
    </sheetView>
  </sheetViews>
  <sheetFormatPr defaultColWidth="8.7109375" defaultRowHeight="15"/>
  <cols>
    <col min="1" max="1" width="35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104" customWidth="1"/>
    <col min="10" max="10" width="10.7109375" style="105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13" s="4" customFormat="1" ht="19.5" customHeight="1">
      <c r="A1" s="9" t="s">
        <v>35</v>
      </c>
      <c r="B1" s="9"/>
      <c r="C1" s="9"/>
      <c r="D1" s="9"/>
      <c r="E1" s="9"/>
      <c r="F1" s="9"/>
      <c r="G1" s="9"/>
      <c r="H1" s="9"/>
      <c r="I1" s="143"/>
      <c r="J1" s="143"/>
      <c r="K1" s="9"/>
      <c r="L1" s="9"/>
      <c r="M1" s="9"/>
    </row>
    <row r="2" spans="1:13" s="78" customFormat="1" ht="3" customHeight="1">
      <c r="A2" s="9"/>
      <c r="B2" s="9"/>
      <c r="C2" s="9"/>
      <c r="D2" s="9"/>
      <c r="E2" s="9"/>
      <c r="F2" s="9"/>
      <c r="G2" s="9"/>
      <c r="H2" s="9"/>
      <c r="I2" s="143"/>
      <c r="J2" s="143"/>
      <c r="K2" s="9"/>
      <c r="L2" s="9"/>
      <c r="M2" s="9"/>
    </row>
    <row r="3" spans="1:13" s="78" customFormat="1" ht="19.5" customHeight="1">
      <c r="A3" s="34"/>
      <c r="B3" s="34"/>
      <c r="C3" s="35"/>
      <c r="D3" s="67"/>
      <c r="E3" s="67"/>
      <c r="F3" s="67"/>
      <c r="G3" s="34"/>
      <c r="H3" s="34"/>
      <c r="I3" s="144"/>
      <c r="J3" s="145"/>
      <c r="K3" s="67"/>
      <c r="L3" s="67"/>
      <c r="M3" s="67"/>
    </row>
    <row r="4" spans="1:13" s="4" customFormat="1" ht="19.5" customHeight="1">
      <c r="A4" s="4" t="s">
        <v>1</v>
      </c>
      <c r="B4" s="6"/>
      <c r="C4" s="7"/>
      <c r="D4" s="68"/>
      <c r="E4" s="68"/>
      <c r="F4" s="96" t="s">
        <v>2</v>
      </c>
      <c r="G4" s="6"/>
      <c r="H4" s="6"/>
      <c r="I4" s="146" t="s">
        <v>2</v>
      </c>
      <c r="J4" s="146"/>
      <c r="K4" s="95" t="s">
        <v>3</v>
      </c>
      <c r="L4" s="95"/>
      <c r="M4" s="95"/>
    </row>
    <row r="5" spans="1:13" s="4" customFormat="1" ht="19.5" customHeight="1">
      <c r="A5" s="106" t="s">
        <v>4</v>
      </c>
      <c r="B5" s="38" t="s">
        <v>5</v>
      </c>
      <c r="C5" s="39"/>
      <c r="D5" s="39"/>
      <c r="E5" s="70"/>
      <c r="F5" s="107" t="s">
        <v>6</v>
      </c>
      <c r="G5" s="108"/>
      <c r="H5" s="108"/>
      <c r="I5" s="147"/>
      <c r="J5" s="147"/>
      <c r="K5" s="108"/>
      <c r="L5" s="148"/>
      <c r="M5" s="96"/>
    </row>
    <row r="6" spans="1:13" s="4" customFormat="1" ht="19.5" customHeight="1">
      <c r="A6" s="109"/>
      <c r="B6" s="18" t="s">
        <v>5</v>
      </c>
      <c r="C6" s="19" t="s">
        <v>7</v>
      </c>
      <c r="D6" s="18" t="s">
        <v>8</v>
      </c>
      <c r="E6" s="20" t="s">
        <v>9</v>
      </c>
      <c r="F6" s="40" t="s">
        <v>36</v>
      </c>
      <c r="G6" s="18" t="s">
        <v>11</v>
      </c>
      <c r="H6" s="22" t="s">
        <v>6</v>
      </c>
      <c r="I6" s="20" t="s">
        <v>37</v>
      </c>
      <c r="J6" s="22" t="s">
        <v>13</v>
      </c>
      <c r="K6" s="18" t="s">
        <v>14</v>
      </c>
      <c r="L6" s="20" t="s">
        <v>15</v>
      </c>
      <c r="M6" s="149" t="s">
        <v>38</v>
      </c>
    </row>
    <row r="7" spans="1:13" s="4" customFormat="1" ht="19.5" customHeight="1">
      <c r="A7" s="110"/>
      <c r="B7" s="18"/>
      <c r="C7" s="19"/>
      <c r="D7" s="18"/>
      <c r="E7" s="20"/>
      <c r="F7" s="41"/>
      <c r="G7" s="18"/>
      <c r="H7" s="22"/>
      <c r="I7" s="20"/>
      <c r="J7" s="22"/>
      <c r="K7" s="18"/>
      <c r="L7" s="20"/>
      <c r="M7" s="150"/>
    </row>
    <row r="8" spans="1:13" s="4" customFormat="1" ht="19.5" customHeight="1">
      <c r="A8" s="90" t="s">
        <v>39</v>
      </c>
      <c r="B8" s="50">
        <f aca="true" t="shared" si="0" ref="B8:B34">H8-G8</f>
        <v>36513</v>
      </c>
      <c r="C8" s="111">
        <f>J8-'[1]全市 (2)'!J8</f>
        <v>35191</v>
      </c>
      <c r="D8" s="50">
        <f aca="true" t="shared" si="1" ref="D8:D34">B8-C8</f>
        <v>1322</v>
      </c>
      <c r="E8" s="112">
        <f aca="true" t="shared" si="2" ref="E8:E34">IF(C8&lt;=0,0,D8/C8*100)</f>
        <v>3.756642323321304</v>
      </c>
      <c r="F8" s="50">
        <v>317900</v>
      </c>
      <c r="G8" s="50">
        <v>61586</v>
      </c>
      <c r="H8" s="111">
        <v>98099</v>
      </c>
      <c r="I8" s="151">
        <f aca="true" t="shared" si="3" ref="I8:I34">IF(F8&lt;=0,0,H8/F8*100)</f>
        <v>30.85844605221768</v>
      </c>
      <c r="J8" s="152">
        <v>97205</v>
      </c>
      <c r="K8" s="50">
        <f aca="true" t="shared" si="4" ref="K8:K34">H8-J8</f>
        <v>894</v>
      </c>
      <c r="L8" s="88">
        <f aca="true" t="shared" si="5" ref="L8:L34">IF(J8&lt;=0,0,K8/J8*100)</f>
        <v>0.9197057764518285</v>
      </c>
      <c r="M8" s="75"/>
    </row>
    <row r="9" spans="1:13" s="4" customFormat="1" ht="19.5" customHeight="1">
      <c r="A9" s="50" t="s">
        <v>40</v>
      </c>
      <c r="B9" s="50">
        <f t="shared" si="0"/>
        <v>13199</v>
      </c>
      <c r="C9" s="111">
        <f>J9-'[1]全市 (2)'!J9</f>
        <v>9510</v>
      </c>
      <c r="D9" s="50">
        <f t="shared" si="1"/>
        <v>3689</v>
      </c>
      <c r="E9" s="112">
        <f t="shared" si="2"/>
        <v>38.790746582544685</v>
      </c>
      <c r="F9" s="50">
        <v>86000</v>
      </c>
      <c r="G9" s="50">
        <v>23124</v>
      </c>
      <c r="H9" s="111">
        <v>36323</v>
      </c>
      <c r="I9" s="151">
        <f t="shared" si="3"/>
        <v>42.236046511627904</v>
      </c>
      <c r="J9" s="152">
        <v>24735</v>
      </c>
      <c r="K9" s="50">
        <f t="shared" si="4"/>
        <v>11588</v>
      </c>
      <c r="L9" s="88">
        <f t="shared" si="5"/>
        <v>46.84859510814635</v>
      </c>
      <c r="M9" s="75"/>
    </row>
    <row r="10" spans="1:13" s="4" customFormat="1" ht="19.5" customHeight="1">
      <c r="A10" s="50" t="s">
        <v>41</v>
      </c>
      <c r="B10" s="50">
        <f t="shared" si="0"/>
        <v>1038</v>
      </c>
      <c r="C10" s="111">
        <f>J10-'[1]全市 (2)'!J10</f>
        <v>2558</v>
      </c>
      <c r="D10" s="50">
        <f t="shared" si="1"/>
        <v>-1520</v>
      </c>
      <c r="E10" s="112">
        <f t="shared" si="2"/>
        <v>-59.421422986708365</v>
      </c>
      <c r="F10" s="50">
        <v>32500</v>
      </c>
      <c r="G10" s="50">
        <v>3961</v>
      </c>
      <c r="H10" s="111">
        <v>4999</v>
      </c>
      <c r="I10" s="151">
        <f t="shared" si="3"/>
        <v>15.38153846153846</v>
      </c>
      <c r="J10" s="152">
        <v>8636</v>
      </c>
      <c r="K10" s="50">
        <f t="shared" si="4"/>
        <v>-3637</v>
      </c>
      <c r="L10" s="88">
        <f t="shared" si="5"/>
        <v>-42.11440481704493</v>
      </c>
      <c r="M10" s="75"/>
    </row>
    <row r="11" spans="1:13" s="4" customFormat="1" ht="19.5" customHeight="1">
      <c r="A11" s="50" t="s">
        <v>42</v>
      </c>
      <c r="B11" s="50">
        <f t="shared" si="0"/>
        <v>2</v>
      </c>
      <c r="C11" s="111">
        <f>J11-'[1]全市 (2)'!J11</f>
        <v>-64</v>
      </c>
      <c r="D11" s="50">
        <f t="shared" si="1"/>
        <v>66</v>
      </c>
      <c r="E11" s="112">
        <f t="shared" si="2"/>
        <v>0</v>
      </c>
      <c r="F11" s="50">
        <v>6000</v>
      </c>
      <c r="G11" s="50">
        <v>2094</v>
      </c>
      <c r="H11" s="111">
        <v>2096</v>
      </c>
      <c r="I11" s="151">
        <f t="shared" si="3"/>
        <v>34.93333333333333</v>
      </c>
      <c r="J11" s="152">
        <v>1479</v>
      </c>
      <c r="K11" s="50">
        <f t="shared" si="4"/>
        <v>617</v>
      </c>
      <c r="L11" s="88">
        <f t="shared" si="5"/>
        <v>41.717376605814735</v>
      </c>
      <c r="M11" s="75"/>
    </row>
    <row r="12" spans="1:13" s="4" customFormat="1" ht="19.5" customHeight="1">
      <c r="A12" s="50" t="s">
        <v>43</v>
      </c>
      <c r="B12" s="50">
        <f t="shared" si="0"/>
        <v>146</v>
      </c>
      <c r="C12" s="111">
        <f>J12-'[1]全市 (2)'!J12</f>
        <v>61</v>
      </c>
      <c r="D12" s="50">
        <f t="shared" si="1"/>
        <v>85</v>
      </c>
      <c r="E12" s="112">
        <f t="shared" si="2"/>
        <v>139.34426229508196</v>
      </c>
      <c r="F12" s="50">
        <v>8000</v>
      </c>
      <c r="G12" s="50">
        <v>189</v>
      </c>
      <c r="H12" s="111">
        <v>335</v>
      </c>
      <c r="I12" s="151">
        <f t="shared" si="3"/>
        <v>4.1875</v>
      </c>
      <c r="J12" s="152">
        <v>232</v>
      </c>
      <c r="K12" s="50">
        <f t="shared" si="4"/>
        <v>103</v>
      </c>
      <c r="L12" s="88">
        <f t="shared" si="5"/>
        <v>44.396551724137936</v>
      </c>
      <c r="M12" s="75"/>
    </row>
    <row r="13" spans="1:13" s="4" customFormat="1" ht="19.5" customHeight="1">
      <c r="A13" s="50" t="s">
        <v>44</v>
      </c>
      <c r="B13" s="50">
        <f t="shared" si="0"/>
        <v>1482</v>
      </c>
      <c r="C13" s="111">
        <f>J13-'[1]全市 (2)'!J13</f>
        <v>1033</v>
      </c>
      <c r="D13" s="50">
        <f t="shared" si="1"/>
        <v>449</v>
      </c>
      <c r="E13" s="112">
        <f t="shared" si="2"/>
        <v>43.465634075508234</v>
      </c>
      <c r="F13" s="50">
        <v>27000</v>
      </c>
      <c r="G13" s="50">
        <v>4429</v>
      </c>
      <c r="H13" s="111">
        <v>5911</v>
      </c>
      <c r="I13" s="151">
        <f t="shared" si="3"/>
        <v>21.892592592592592</v>
      </c>
      <c r="J13" s="152">
        <v>6039</v>
      </c>
      <c r="K13" s="50">
        <f t="shared" si="4"/>
        <v>-128</v>
      </c>
      <c r="L13" s="88">
        <f t="shared" si="5"/>
        <v>-2.1195562179168737</v>
      </c>
      <c r="M13" s="75"/>
    </row>
    <row r="14" spans="1:13" s="4" customFormat="1" ht="19.5" customHeight="1">
      <c r="A14" s="50" t="s">
        <v>45</v>
      </c>
      <c r="B14" s="50">
        <f t="shared" si="0"/>
        <v>633</v>
      </c>
      <c r="C14" s="111">
        <f>J14-'[1]全市 (2)'!J14</f>
        <v>1838</v>
      </c>
      <c r="D14" s="50">
        <f t="shared" si="1"/>
        <v>-1205</v>
      </c>
      <c r="E14" s="112">
        <f t="shared" si="2"/>
        <v>-65.56039173014145</v>
      </c>
      <c r="F14" s="50">
        <v>16000</v>
      </c>
      <c r="G14" s="50">
        <v>6024</v>
      </c>
      <c r="H14" s="111">
        <v>6657</v>
      </c>
      <c r="I14" s="151">
        <f t="shared" si="3"/>
        <v>41.60625</v>
      </c>
      <c r="J14" s="152">
        <v>9737</v>
      </c>
      <c r="K14" s="50">
        <f t="shared" si="4"/>
        <v>-3080</v>
      </c>
      <c r="L14" s="88">
        <f t="shared" si="5"/>
        <v>-31.63191948238677</v>
      </c>
      <c r="M14" s="75"/>
    </row>
    <row r="15" spans="1:13" s="4" customFormat="1" ht="19.5" customHeight="1">
      <c r="A15" s="50" t="s">
        <v>46</v>
      </c>
      <c r="B15" s="50">
        <f t="shared" si="0"/>
        <v>780</v>
      </c>
      <c r="C15" s="111">
        <f>J15-'[1]全市 (2)'!J15</f>
        <v>1565</v>
      </c>
      <c r="D15" s="50">
        <f t="shared" si="1"/>
        <v>-785</v>
      </c>
      <c r="E15" s="112">
        <f t="shared" si="2"/>
        <v>-50.159744408945684</v>
      </c>
      <c r="F15" s="50">
        <v>12000</v>
      </c>
      <c r="G15" s="50">
        <v>1904</v>
      </c>
      <c r="H15" s="111">
        <v>2684</v>
      </c>
      <c r="I15" s="151">
        <f t="shared" si="3"/>
        <v>22.366666666666667</v>
      </c>
      <c r="J15" s="152">
        <v>3659</v>
      </c>
      <c r="K15" s="50">
        <f t="shared" si="4"/>
        <v>-975</v>
      </c>
      <c r="L15" s="88">
        <f t="shared" si="5"/>
        <v>-26.646624760863624</v>
      </c>
      <c r="M15" s="75"/>
    </row>
    <row r="16" spans="1:13" s="4" customFormat="1" ht="19.5" customHeight="1">
      <c r="A16" s="50" t="s">
        <v>47</v>
      </c>
      <c r="B16" s="50">
        <f t="shared" si="0"/>
        <v>714</v>
      </c>
      <c r="C16" s="111">
        <f>J16-'[1]全市 (2)'!J16</f>
        <v>925</v>
      </c>
      <c r="D16" s="50">
        <f t="shared" si="1"/>
        <v>-211</v>
      </c>
      <c r="E16" s="112">
        <f t="shared" si="2"/>
        <v>-22.81081081081081</v>
      </c>
      <c r="F16" s="50">
        <v>11000</v>
      </c>
      <c r="G16" s="50">
        <v>2996</v>
      </c>
      <c r="H16" s="111">
        <v>3710</v>
      </c>
      <c r="I16" s="151">
        <f t="shared" si="3"/>
        <v>33.72727272727273</v>
      </c>
      <c r="J16" s="152">
        <v>3356</v>
      </c>
      <c r="K16" s="50">
        <f t="shared" si="4"/>
        <v>354</v>
      </c>
      <c r="L16" s="88">
        <f t="shared" si="5"/>
        <v>10.548271752085817</v>
      </c>
      <c r="M16" s="75"/>
    </row>
    <row r="17" spans="1:13" s="4" customFormat="1" ht="19.5" customHeight="1">
      <c r="A17" s="50" t="s">
        <v>48</v>
      </c>
      <c r="B17" s="50">
        <f t="shared" si="0"/>
        <v>5110</v>
      </c>
      <c r="C17" s="111">
        <f>J17-'[1]全市 (2)'!J17</f>
        <v>8714</v>
      </c>
      <c r="D17" s="50">
        <f t="shared" si="1"/>
        <v>-3604</v>
      </c>
      <c r="E17" s="112">
        <f t="shared" si="2"/>
        <v>-41.35873307321552</v>
      </c>
      <c r="F17" s="50">
        <v>44000</v>
      </c>
      <c r="G17" s="50">
        <v>2975</v>
      </c>
      <c r="H17" s="111">
        <v>8085</v>
      </c>
      <c r="I17" s="151">
        <f t="shared" si="3"/>
        <v>18.375</v>
      </c>
      <c r="J17" s="152">
        <v>21453</v>
      </c>
      <c r="K17" s="50">
        <f t="shared" si="4"/>
        <v>-13368</v>
      </c>
      <c r="L17" s="88">
        <f t="shared" si="5"/>
        <v>-62.312963221927</v>
      </c>
      <c r="M17" s="75"/>
    </row>
    <row r="18" spans="1:13" s="4" customFormat="1" ht="19.5" customHeight="1">
      <c r="A18" s="50" t="s">
        <v>49</v>
      </c>
      <c r="B18" s="50">
        <f t="shared" si="0"/>
        <v>594</v>
      </c>
      <c r="C18" s="111">
        <f>J18-'[1]全市 (2)'!J18</f>
        <v>464</v>
      </c>
      <c r="D18" s="50">
        <f t="shared" si="1"/>
        <v>130</v>
      </c>
      <c r="E18" s="112">
        <f t="shared" si="2"/>
        <v>28.01724137931034</v>
      </c>
      <c r="F18" s="50">
        <v>9000</v>
      </c>
      <c r="G18" s="50">
        <v>1948</v>
      </c>
      <c r="H18" s="111">
        <v>2542</v>
      </c>
      <c r="I18" s="151">
        <f t="shared" si="3"/>
        <v>28.244444444444444</v>
      </c>
      <c r="J18" s="152">
        <v>2304</v>
      </c>
      <c r="K18" s="50">
        <f t="shared" si="4"/>
        <v>238</v>
      </c>
      <c r="L18" s="88">
        <f t="shared" si="5"/>
        <v>10.32986111111111</v>
      </c>
      <c r="M18" s="75"/>
    </row>
    <row r="19" spans="1:13" s="4" customFormat="1" ht="19.5" customHeight="1">
      <c r="A19" s="50" t="s">
        <v>50</v>
      </c>
      <c r="B19" s="50">
        <f t="shared" si="0"/>
        <v>6367</v>
      </c>
      <c r="C19" s="111">
        <f>J19-'[1]全市 (2)'!J19</f>
        <v>2974</v>
      </c>
      <c r="D19" s="50">
        <f t="shared" si="1"/>
        <v>3393</v>
      </c>
      <c r="E19" s="112">
        <f t="shared" si="2"/>
        <v>114.08876933423</v>
      </c>
      <c r="F19" s="50">
        <v>23000</v>
      </c>
      <c r="G19" s="50">
        <v>4951</v>
      </c>
      <c r="H19" s="111">
        <v>11318</v>
      </c>
      <c r="I19" s="151">
        <f t="shared" si="3"/>
        <v>49.20869565217391</v>
      </c>
      <c r="J19" s="152">
        <v>4354</v>
      </c>
      <c r="K19" s="50">
        <f t="shared" si="4"/>
        <v>6964</v>
      </c>
      <c r="L19" s="88">
        <f t="shared" si="5"/>
        <v>159.94487827285255</v>
      </c>
      <c r="M19" s="75"/>
    </row>
    <row r="20" spans="1:13" s="4" customFormat="1" ht="19.5" customHeight="1">
      <c r="A20" s="50" t="s">
        <v>51</v>
      </c>
      <c r="B20" s="50">
        <f t="shared" si="0"/>
        <v>6446</v>
      </c>
      <c r="C20" s="111">
        <f>J20-'[1]全市 (2)'!J20</f>
        <v>5582</v>
      </c>
      <c r="D20" s="50">
        <f t="shared" si="1"/>
        <v>864</v>
      </c>
      <c r="E20" s="112">
        <f t="shared" si="2"/>
        <v>15.478323181655322</v>
      </c>
      <c r="F20" s="50">
        <v>42000</v>
      </c>
      <c r="G20" s="50">
        <v>6792</v>
      </c>
      <c r="H20" s="111">
        <v>13238</v>
      </c>
      <c r="I20" s="151">
        <f t="shared" si="3"/>
        <v>31.51904761904762</v>
      </c>
      <c r="J20" s="152">
        <v>10777</v>
      </c>
      <c r="K20" s="50">
        <f t="shared" si="4"/>
        <v>2461</v>
      </c>
      <c r="L20" s="88">
        <f t="shared" si="5"/>
        <v>22.83566855340076</v>
      </c>
      <c r="M20" s="75"/>
    </row>
    <row r="21" spans="1:13" s="4" customFormat="1" ht="19.5" customHeight="1">
      <c r="A21" s="50" t="s">
        <v>52</v>
      </c>
      <c r="B21" s="50">
        <f t="shared" si="0"/>
        <v>2</v>
      </c>
      <c r="C21" s="111">
        <f>J21-'[1]全市 (2)'!J21</f>
        <v>17</v>
      </c>
      <c r="D21" s="50">
        <f t="shared" si="1"/>
        <v>-15</v>
      </c>
      <c r="E21" s="112">
        <f t="shared" si="2"/>
        <v>-88.23529411764706</v>
      </c>
      <c r="F21" s="50">
        <v>1300</v>
      </c>
      <c r="G21" s="50">
        <v>201</v>
      </c>
      <c r="H21" s="111">
        <v>203</v>
      </c>
      <c r="I21" s="151">
        <f t="shared" si="3"/>
        <v>15.615384615384615</v>
      </c>
      <c r="J21" s="152">
        <v>429</v>
      </c>
      <c r="K21" s="50">
        <f t="shared" si="4"/>
        <v>-226</v>
      </c>
      <c r="L21" s="88">
        <f t="shared" si="5"/>
        <v>-52.680652680652685</v>
      </c>
      <c r="M21" s="75"/>
    </row>
    <row r="22" spans="1:13" s="4" customFormat="1" ht="19.5" customHeight="1">
      <c r="A22" s="50" t="s">
        <v>53</v>
      </c>
      <c r="B22" s="50">
        <f t="shared" si="0"/>
        <v>0</v>
      </c>
      <c r="C22" s="111">
        <f>J22-'[1]全市 (2)'!J22</f>
        <v>14</v>
      </c>
      <c r="D22" s="50">
        <f t="shared" si="1"/>
        <v>-14</v>
      </c>
      <c r="E22" s="112">
        <f t="shared" si="2"/>
        <v>-100</v>
      </c>
      <c r="F22" s="50">
        <v>100</v>
      </c>
      <c r="G22" s="50">
        <v>-2</v>
      </c>
      <c r="H22" s="111">
        <v>-2</v>
      </c>
      <c r="I22" s="151">
        <f t="shared" si="3"/>
        <v>-2</v>
      </c>
      <c r="J22" s="152">
        <v>15</v>
      </c>
      <c r="K22" s="50">
        <f t="shared" si="4"/>
        <v>-17</v>
      </c>
      <c r="L22" s="88">
        <f t="shared" si="5"/>
        <v>-113.33333333333333</v>
      </c>
      <c r="M22" s="75"/>
    </row>
    <row r="23" spans="1:13" s="4" customFormat="1" ht="19.5" customHeight="1">
      <c r="A23" s="90" t="s">
        <v>54</v>
      </c>
      <c r="B23" s="50">
        <f t="shared" si="0"/>
        <v>35013</v>
      </c>
      <c r="C23" s="111">
        <f>J23-'[1]全市 (2)'!J23</f>
        <v>35772</v>
      </c>
      <c r="D23" s="50">
        <f t="shared" si="1"/>
        <v>-759</v>
      </c>
      <c r="E23" s="112">
        <f t="shared" si="2"/>
        <v>-2.121771217712177</v>
      </c>
      <c r="F23" s="50">
        <v>344100</v>
      </c>
      <c r="G23" s="50">
        <v>67296</v>
      </c>
      <c r="H23" s="111">
        <v>102309</v>
      </c>
      <c r="I23" s="151">
        <f t="shared" si="3"/>
        <v>29.732345248474278</v>
      </c>
      <c r="J23" s="152">
        <v>66259</v>
      </c>
      <c r="K23" s="50">
        <f t="shared" si="4"/>
        <v>36050</v>
      </c>
      <c r="L23" s="88">
        <f t="shared" si="5"/>
        <v>54.407703104483915</v>
      </c>
      <c r="M23" s="75"/>
    </row>
    <row r="24" spans="1:13" s="4" customFormat="1" ht="19.5" customHeight="1">
      <c r="A24" s="50" t="s">
        <v>55</v>
      </c>
      <c r="B24" s="50">
        <f t="shared" si="0"/>
        <v>1668</v>
      </c>
      <c r="C24" s="111">
        <f>J24-'[1]全市 (2)'!J24</f>
        <v>2202</v>
      </c>
      <c r="D24" s="50">
        <f t="shared" si="1"/>
        <v>-534</v>
      </c>
      <c r="E24" s="112">
        <f t="shared" si="2"/>
        <v>-24.250681198910083</v>
      </c>
      <c r="F24" s="50">
        <v>25000</v>
      </c>
      <c r="G24" s="50">
        <v>3072</v>
      </c>
      <c r="H24" s="111">
        <v>4740</v>
      </c>
      <c r="I24" s="151">
        <f t="shared" si="3"/>
        <v>18.96</v>
      </c>
      <c r="J24" s="152">
        <v>5754</v>
      </c>
      <c r="K24" s="50">
        <f t="shared" si="4"/>
        <v>-1014</v>
      </c>
      <c r="L24" s="88">
        <f t="shared" si="5"/>
        <v>-17.622523461939522</v>
      </c>
      <c r="M24" s="75"/>
    </row>
    <row r="25" spans="1:13" s="4" customFormat="1" ht="19.5" customHeight="1">
      <c r="A25" s="113" t="s">
        <v>56</v>
      </c>
      <c r="B25" s="50">
        <f t="shared" si="0"/>
        <v>0</v>
      </c>
      <c r="C25" s="111">
        <f>J25-'[1]全市 (2)'!J25</f>
        <v>875</v>
      </c>
      <c r="D25" s="50">
        <f t="shared" si="1"/>
        <v>-875</v>
      </c>
      <c r="E25" s="112">
        <f t="shared" si="2"/>
        <v>-100</v>
      </c>
      <c r="F25" s="50"/>
      <c r="G25" s="50">
        <v>0</v>
      </c>
      <c r="H25" s="111">
        <v>0</v>
      </c>
      <c r="I25" s="151">
        <f t="shared" si="3"/>
        <v>0</v>
      </c>
      <c r="J25" s="152">
        <v>875</v>
      </c>
      <c r="K25" s="50">
        <f t="shared" si="4"/>
        <v>-875</v>
      </c>
      <c r="L25" s="88">
        <f t="shared" si="5"/>
        <v>-100</v>
      </c>
      <c r="M25" s="75"/>
    </row>
    <row r="26" spans="1:13" s="4" customFormat="1" ht="19.5" customHeight="1">
      <c r="A26" s="113" t="s">
        <v>57</v>
      </c>
      <c r="B26" s="50">
        <f t="shared" si="0"/>
        <v>0</v>
      </c>
      <c r="C26" s="111">
        <f>J26-'[1]全市 (2)'!J26</f>
        <v>625</v>
      </c>
      <c r="D26" s="50">
        <f t="shared" si="1"/>
        <v>-625</v>
      </c>
      <c r="E26" s="112">
        <f t="shared" si="2"/>
        <v>-100</v>
      </c>
      <c r="F26" s="50"/>
      <c r="G26" s="50">
        <v>0</v>
      </c>
      <c r="H26" s="111">
        <v>0</v>
      </c>
      <c r="I26" s="151">
        <f t="shared" si="3"/>
        <v>0</v>
      </c>
      <c r="J26" s="152">
        <v>625</v>
      </c>
      <c r="K26" s="50">
        <f t="shared" si="4"/>
        <v>-625</v>
      </c>
      <c r="L26" s="88">
        <f t="shared" si="5"/>
        <v>-100</v>
      </c>
      <c r="M26" s="75"/>
    </row>
    <row r="27" spans="1:13" s="4" customFormat="1" ht="19.5" customHeight="1">
      <c r="A27" s="50" t="s">
        <v>58</v>
      </c>
      <c r="B27" s="50">
        <f t="shared" si="0"/>
        <v>1227</v>
      </c>
      <c r="C27" s="111">
        <f>J27-'[1]全市 (2)'!J27</f>
        <v>2845</v>
      </c>
      <c r="D27" s="50">
        <f t="shared" si="1"/>
        <v>-1618</v>
      </c>
      <c r="E27" s="112">
        <f t="shared" si="2"/>
        <v>-56.871704745166966</v>
      </c>
      <c r="F27" s="50">
        <v>23000</v>
      </c>
      <c r="G27" s="50">
        <v>8847</v>
      </c>
      <c r="H27" s="111">
        <v>10074</v>
      </c>
      <c r="I27" s="151">
        <f t="shared" si="3"/>
        <v>43.8</v>
      </c>
      <c r="J27" s="152">
        <v>7024</v>
      </c>
      <c r="K27" s="50">
        <f t="shared" si="4"/>
        <v>3050</v>
      </c>
      <c r="L27" s="88">
        <f t="shared" si="5"/>
        <v>43.42255125284738</v>
      </c>
      <c r="M27" s="75"/>
    </row>
    <row r="28" spans="1:13" s="4" customFormat="1" ht="19.5" customHeight="1">
      <c r="A28" s="50" t="s">
        <v>59</v>
      </c>
      <c r="B28" s="50">
        <f t="shared" si="0"/>
        <v>2511</v>
      </c>
      <c r="C28" s="111">
        <f>J28-'[1]全市 (2)'!J28</f>
        <v>11950</v>
      </c>
      <c r="D28" s="50">
        <f t="shared" si="1"/>
        <v>-9439</v>
      </c>
      <c r="E28" s="112">
        <f t="shared" si="2"/>
        <v>-78.98744769874477</v>
      </c>
      <c r="F28" s="50">
        <v>44000</v>
      </c>
      <c r="G28" s="50">
        <v>5832</v>
      </c>
      <c r="H28" s="111">
        <v>8343</v>
      </c>
      <c r="I28" s="151">
        <f t="shared" si="3"/>
        <v>18.961363636363636</v>
      </c>
      <c r="J28" s="152">
        <v>17124</v>
      </c>
      <c r="K28" s="50">
        <f t="shared" si="4"/>
        <v>-8781</v>
      </c>
      <c r="L28" s="88">
        <f t="shared" si="5"/>
        <v>-51.27890679747722</v>
      </c>
      <c r="M28" s="75"/>
    </row>
    <row r="29" spans="1:13" s="4" customFormat="1" ht="19.5" customHeight="1">
      <c r="A29" s="50" t="s">
        <v>60</v>
      </c>
      <c r="B29" s="50">
        <f t="shared" si="0"/>
        <v>0</v>
      </c>
      <c r="C29" s="111">
        <f>J29-'[1]全市 (2)'!J29</f>
        <v>0</v>
      </c>
      <c r="D29" s="50">
        <f t="shared" si="1"/>
        <v>0</v>
      </c>
      <c r="E29" s="112">
        <f t="shared" si="2"/>
        <v>0</v>
      </c>
      <c r="F29" s="50">
        <v>6000</v>
      </c>
      <c r="G29" s="50">
        <v>35</v>
      </c>
      <c r="H29" s="111">
        <v>35</v>
      </c>
      <c r="I29" s="151">
        <f t="shared" si="3"/>
        <v>0.5833333333333334</v>
      </c>
      <c r="J29" s="152">
        <v>0</v>
      </c>
      <c r="K29" s="50">
        <f t="shared" si="4"/>
        <v>35</v>
      </c>
      <c r="L29" s="88">
        <f t="shared" si="5"/>
        <v>0</v>
      </c>
      <c r="M29" s="75"/>
    </row>
    <row r="30" spans="1:13" s="4" customFormat="1" ht="19.5" customHeight="1">
      <c r="A30" s="89" t="s">
        <v>61</v>
      </c>
      <c r="B30" s="50">
        <f t="shared" si="0"/>
        <v>22810</v>
      </c>
      <c r="C30" s="111">
        <f>J30-'[1]全市 (2)'!J30</f>
        <v>10375</v>
      </c>
      <c r="D30" s="50">
        <f t="shared" si="1"/>
        <v>12435</v>
      </c>
      <c r="E30" s="112">
        <f t="shared" si="2"/>
        <v>119.855421686747</v>
      </c>
      <c r="F30" s="50">
        <v>185000</v>
      </c>
      <c r="G30" s="50">
        <v>39889</v>
      </c>
      <c r="H30" s="111">
        <v>62699</v>
      </c>
      <c r="I30" s="151">
        <f t="shared" si="3"/>
        <v>33.891351351351354</v>
      </c>
      <c r="J30" s="152">
        <v>14321</v>
      </c>
      <c r="K30" s="50">
        <f t="shared" si="4"/>
        <v>48378</v>
      </c>
      <c r="L30" s="88">
        <f t="shared" si="5"/>
        <v>337.81160533482296</v>
      </c>
      <c r="M30" s="75"/>
    </row>
    <row r="31" spans="1:13" s="4" customFormat="1" ht="19.5" customHeight="1">
      <c r="A31" s="50" t="s">
        <v>62</v>
      </c>
      <c r="B31" s="50">
        <f t="shared" si="0"/>
        <v>0</v>
      </c>
      <c r="C31" s="111">
        <f>J31-'[1]全市 (2)'!J31</f>
        <v>2513</v>
      </c>
      <c r="D31" s="50">
        <f t="shared" si="1"/>
        <v>-2513</v>
      </c>
      <c r="E31" s="112">
        <f t="shared" si="2"/>
        <v>-100</v>
      </c>
      <c r="F31" s="50">
        <v>30000</v>
      </c>
      <c r="G31" s="50">
        <v>4171</v>
      </c>
      <c r="H31" s="111">
        <v>4171</v>
      </c>
      <c r="I31" s="151">
        <f t="shared" si="3"/>
        <v>13.903333333333334</v>
      </c>
      <c r="J31" s="152">
        <v>2718</v>
      </c>
      <c r="K31" s="50">
        <f t="shared" si="4"/>
        <v>1453</v>
      </c>
      <c r="L31" s="88">
        <f t="shared" si="5"/>
        <v>53.45842531272995</v>
      </c>
      <c r="M31" s="75"/>
    </row>
    <row r="32" spans="1:13" s="4" customFormat="1" ht="19.5" customHeight="1">
      <c r="A32" s="50" t="s">
        <v>63</v>
      </c>
      <c r="B32" s="50">
        <f t="shared" si="0"/>
        <v>2025</v>
      </c>
      <c r="C32" s="111">
        <f>J32-'[1]全市 (2)'!J32</f>
        <v>147</v>
      </c>
      <c r="D32" s="50">
        <f t="shared" si="1"/>
        <v>1878</v>
      </c>
      <c r="E32" s="112">
        <f t="shared" si="2"/>
        <v>1277.5510204081631</v>
      </c>
      <c r="F32" s="50">
        <v>3000</v>
      </c>
      <c r="G32" s="50">
        <v>171</v>
      </c>
      <c r="H32" s="111">
        <v>2196</v>
      </c>
      <c r="I32" s="151">
        <f t="shared" si="3"/>
        <v>73.2</v>
      </c>
      <c r="J32" s="152">
        <v>6747</v>
      </c>
      <c r="K32" s="50">
        <f t="shared" si="4"/>
        <v>-4551</v>
      </c>
      <c r="L32" s="88">
        <f t="shared" si="5"/>
        <v>-67.45220097821255</v>
      </c>
      <c r="M32" s="75"/>
    </row>
    <row r="33" spans="1:13" s="4" customFormat="1" ht="19.5" customHeight="1">
      <c r="A33" s="50" t="s">
        <v>64</v>
      </c>
      <c r="B33" s="50">
        <f t="shared" si="0"/>
        <v>4772</v>
      </c>
      <c r="C33" s="111">
        <f>J33-'[1]全市 (2)'!J33</f>
        <v>5740</v>
      </c>
      <c r="D33" s="50">
        <f t="shared" si="1"/>
        <v>-968</v>
      </c>
      <c r="E33" s="112">
        <f t="shared" si="2"/>
        <v>-16.864111498257838</v>
      </c>
      <c r="F33" s="50">
        <v>28100</v>
      </c>
      <c r="G33" s="50">
        <v>5279</v>
      </c>
      <c r="H33" s="111">
        <v>10051</v>
      </c>
      <c r="I33" s="151">
        <f t="shared" si="3"/>
        <v>35.76868327402135</v>
      </c>
      <c r="J33" s="152">
        <v>12571</v>
      </c>
      <c r="K33" s="50">
        <f t="shared" si="4"/>
        <v>-2520</v>
      </c>
      <c r="L33" s="88">
        <f t="shared" si="5"/>
        <v>-20.046137936520562</v>
      </c>
      <c r="M33" s="75"/>
    </row>
    <row r="34" spans="1:13" s="4" customFormat="1" ht="19.5" customHeight="1">
      <c r="A34" s="114" t="s">
        <v>65</v>
      </c>
      <c r="B34" s="50">
        <f t="shared" si="0"/>
        <v>71526</v>
      </c>
      <c r="C34" s="111">
        <f>J34-'[1]全市 (2)'!J34</f>
        <v>70963</v>
      </c>
      <c r="D34" s="50">
        <f t="shared" si="1"/>
        <v>563</v>
      </c>
      <c r="E34" s="112">
        <f t="shared" si="2"/>
        <v>0.7933711934388344</v>
      </c>
      <c r="F34" s="91">
        <v>662000</v>
      </c>
      <c r="G34" s="50">
        <v>128882</v>
      </c>
      <c r="H34" s="111">
        <v>200408</v>
      </c>
      <c r="I34" s="151">
        <f t="shared" si="3"/>
        <v>30.27311178247734</v>
      </c>
      <c r="J34" s="152">
        <v>163464</v>
      </c>
      <c r="K34" s="50">
        <f t="shared" si="4"/>
        <v>36944</v>
      </c>
      <c r="L34" s="88">
        <f t="shared" si="5"/>
        <v>22.600694954240687</v>
      </c>
      <c r="M34" s="75"/>
    </row>
    <row r="35" spans="1:13" s="4" customFormat="1" ht="18.75" customHeight="1">
      <c r="A35" s="33"/>
      <c r="B35" s="115"/>
      <c r="C35" s="115"/>
      <c r="D35" s="115"/>
      <c r="E35" s="116"/>
      <c r="F35" s="117"/>
      <c r="G35" s="115"/>
      <c r="H35" s="118"/>
      <c r="I35" s="153"/>
      <c r="J35" s="154"/>
      <c r="K35" s="115"/>
      <c r="L35" s="155"/>
      <c r="M35" s="156"/>
    </row>
    <row r="36" spans="1:13" s="4" customFormat="1" ht="19.5" customHeight="1">
      <c r="A36" s="9" t="s">
        <v>66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4" customFormat="1" ht="19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4" customFormat="1" ht="19.5" customHeight="1">
      <c r="A38" s="34"/>
      <c r="B38" s="34"/>
      <c r="C38" s="35"/>
      <c r="D38" s="67"/>
      <c r="E38" s="67"/>
      <c r="F38" s="67"/>
      <c r="G38" s="34"/>
      <c r="H38" s="34"/>
      <c r="I38" s="35"/>
      <c r="J38" s="36"/>
      <c r="K38" s="67"/>
      <c r="L38" s="67"/>
      <c r="M38" s="67"/>
    </row>
    <row r="39" spans="1:13" s="4" customFormat="1" ht="19.5" customHeight="1">
      <c r="A39" s="4" t="s">
        <v>1</v>
      </c>
      <c r="B39" s="6"/>
      <c r="C39" s="7"/>
      <c r="D39" s="68"/>
      <c r="E39" s="68"/>
      <c r="F39" s="96" t="s">
        <v>2</v>
      </c>
      <c r="G39" s="6"/>
      <c r="H39" s="6"/>
      <c r="I39" s="37" t="s">
        <v>2</v>
      </c>
      <c r="J39" s="37"/>
      <c r="K39" s="95" t="s">
        <v>3</v>
      </c>
      <c r="L39" s="95"/>
      <c r="M39" s="95"/>
    </row>
    <row r="40" spans="1:12" s="4" customFormat="1" ht="24" customHeight="1">
      <c r="A40" s="119" t="s">
        <v>4</v>
      </c>
      <c r="B40" s="120" t="s">
        <v>5</v>
      </c>
      <c r="C40" s="121"/>
      <c r="D40" s="121"/>
      <c r="E40" s="121"/>
      <c r="F40" s="122" t="s">
        <v>6</v>
      </c>
      <c r="G40" s="123"/>
      <c r="H40" s="123"/>
      <c r="I40" s="123"/>
      <c r="J40" s="123"/>
      <c r="K40" s="123"/>
      <c r="L40" s="157"/>
    </row>
    <row r="41" spans="1:12" s="4" customFormat="1" ht="24" customHeight="1">
      <c r="A41" s="124"/>
      <c r="B41" s="125" t="s">
        <v>5</v>
      </c>
      <c r="C41" s="126" t="s">
        <v>7</v>
      </c>
      <c r="D41" s="127" t="s">
        <v>8</v>
      </c>
      <c r="E41" s="128" t="s">
        <v>9</v>
      </c>
      <c r="F41" s="129" t="s">
        <v>36</v>
      </c>
      <c r="G41" s="125" t="s">
        <v>11</v>
      </c>
      <c r="H41" s="130" t="s">
        <v>6</v>
      </c>
      <c r="I41" s="128" t="s">
        <v>12</v>
      </c>
      <c r="J41" s="126" t="s">
        <v>13</v>
      </c>
      <c r="K41" s="127" t="s">
        <v>14</v>
      </c>
      <c r="L41" s="128" t="s">
        <v>15</v>
      </c>
    </row>
    <row r="42" spans="1:12" s="4" customFormat="1" ht="24" customHeight="1">
      <c r="A42" s="131"/>
      <c r="B42" s="132"/>
      <c r="C42" s="133"/>
      <c r="D42" s="134"/>
      <c r="E42" s="135"/>
      <c r="F42" s="136"/>
      <c r="G42" s="132"/>
      <c r="H42" s="137"/>
      <c r="I42" s="135"/>
      <c r="J42" s="133"/>
      <c r="K42" s="134"/>
      <c r="L42" s="135"/>
    </row>
    <row r="43" spans="1:12" s="4" customFormat="1" ht="19.5" customHeight="1">
      <c r="A43" s="113" t="s">
        <v>67</v>
      </c>
      <c r="B43" s="50">
        <f aca="true" t="shared" si="6" ref="B43:B63">H43-G43</f>
        <v>25371</v>
      </c>
      <c r="C43" s="87">
        <f>J43-'[1]全市 (2)'!J43</f>
        <v>21642</v>
      </c>
      <c r="D43" s="50">
        <f aca="true" t="shared" si="7" ref="D43:D63">B43-C43</f>
        <v>3729</v>
      </c>
      <c r="E43" s="112">
        <f aca="true" t="shared" si="8" ref="E43:E63">IF(C43&lt;=0,0,D43/C43*100)</f>
        <v>17.230385361796507</v>
      </c>
      <c r="F43" s="138">
        <v>260000</v>
      </c>
      <c r="G43" s="91">
        <v>38081</v>
      </c>
      <c r="H43" s="139">
        <v>63452</v>
      </c>
      <c r="I43" s="158">
        <f aca="true" t="shared" si="9" ref="I43:I63">IF(F43&lt;=0,0,H43/F43*100)</f>
        <v>24.404615384615386</v>
      </c>
      <c r="J43" s="159">
        <v>69170</v>
      </c>
      <c r="K43" s="160">
        <f aca="true" t="shared" si="10" ref="K43:K63">H43-J43</f>
        <v>-5718</v>
      </c>
      <c r="L43" s="161">
        <f aca="true" t="shared" si="11" ref="L43:L63">IF(J43&lt;=0,0,K43/J43*100)</f>
        <v>-8.266589561948821</v>
      </c>
    </row>
    <row r="44" spans="1:12" s="4" customFormat="1" ht="19.5" customHeight="1">
      <c r="A44" s="113" t="s">
        <v>68</v>
      </c>
      <c r="B44" s="50">
        <f t="shared" si="6"/>
        <v>0</v>
      </c>
      <c r="C44" s="87">
        <f>J44-'[1]全市 (2)'!J44</f>
        <v>0</v>
      </c>
      <c r="D44" s="50">
        <f t="shared" si="7"/>
        <v>0</v>
      </c>
      <c r="E44" s="112">
        <f t="shared" si="8"/>
        <v>0</v>
      </c>
      <c r="F44" s="91"/>
      <c r="G44" s="91">
        <v>0</v>
      </c>
      <c r="H44" s="139">
        <v>0</v>
      </c>
      <c r="I44" s="158">
        <f t="shared" si="9"/>
        <v>0</v>
      </c>
      <c r="J44" s="159">
        <v>0</v>
      </c>
      <c r="K44" s="160">
        <f t="shared" si="10"/>
        <v>0</v>
      </c>
      <c r="L44" s="161">
        <f t="shared" si="11"/>
        <v>0</v>
      </c>
    </row>
    <row r="45" spans="1:12" s="4" customFormat="1" ht="19.5" customHeight="1">
      <c r="A45" s="140" t="s">
        <v>69</v>
      </c>
      <c r="B45" s="50">
        <f t="shared" si="6"/>
        <v>122</v>
      </c>
      <c r="C45" s="87">
        <f>J45-'[1]全市 (2)'!J45</f>
        <v>154</v>
      </c>
      <c r="D45" s="50">
        <f t="shared" si="7"/>
        <v>-32</v>
      </c>
      <c r="E45" s="112">
        <f t="shared" si="8"/>
        <v>-20.77922077922078</v>
      </c>
      <c r="F45" s="91">
        <v>3000</v>
      </c>
      <c r="G45" s="91">
        <v>194</v>
      </c>
      <c r="H45" s="139">
        <v>316</v>
      </c>
      <c r="I45" s="158">
        <f t="shared" si="9"/>
        <v>10.533333333333333</v>
      </c>
      <c r="J45" s="159">
        <v>414</v>
      </c>
      <c r="K45" s="160">
        <f t="shared" si="10"/>
        <v>-98</v>
      </c>
      <c r="L45" s="161">
        <f t="shared" si="11"/>
        <v>-23.67149758454106</v>
      </c>
    </row>
    <row r="46" spans="1:12" s="4" customFormat="1" ht="19.5" customHeight="1">
      <c r="A46" s="140" t="s">
        <v>70</v>
      </c>
      <c r="B46" s="50">
        <f t="shared" si="6"/>
        <v>13916</v>
      </c>
      <c r="C46" s="87">
        <f>J46-'[1]全市 (2)'!J46</f>
        <v>13653</v>
      </c>
      <c r="D46" s="50">
        <f t="shared" si="7"/>
        <v>263</v>
      </c>
      <c r="E46" s="112">
        <f t="shared" si="8"/>
        <v>1.926316560462902</v>
      </c>
      <c r="F46" s="51">
        <v>168000</v>
      </c>
      <c r="G46" s="51">
        <v>18176</v>
      </c>
      <c r="H46" s="141">
        <v>32092</v>
      </c>
      <c r="I46" s="158">
        <f t="shared" si="9"/>
        <v>19.10238095238095</v>
      </c>
      <c r="J46" s="159">
        <v>33573</v>
      </c>
      <c r="K46" s="160">
        <f t="shared" si="10"/>
        <v>-1481</v>
      </c>
      <c r="L46" s="161">
        <f t="shared" si="11"/>
        <v>-4.411282876120692</v>
      </c>
    </row>
    <row r="47" spans="1:12" s="4" customFormat="1" ht="19.5" customHeight="1">
      <c r="A47" s="140" t="s">
        <v>71</v>
      </c>
      <c r="B47" s="50">
        <f t="shared" si="6"/>
        <v>32047</v>
      </c>
      <c r="C47" s="87">
        <f>J47-'[1]全市 (2)'!J47</f>
        <v>61440</v>
      </c>
      <c r="D47" s="50">
        <f t="shared" si="7"/>
        <v>-29393</v>
      </c>
      <c r="E47" s="112">
        <f t="shared" si="8"/>
        <v>-47.840169270833336</v>
      </c>
      <c r="F47" s="51">
        <v>620000</v>
      </c>
      <c r="G47" s="51">
        <v>70895</v>
      </c>
      <c r="H47" s="141">
        <v>102942</v>
      </c>
      <c r="I47" s="158">
        <f t="shared" si="9"/>
        <v>16.603548387096776</v>
      </c>
      <c r="J47" s="159">
        <v>130361</v>
      </c>
      <c r="K47" s="160">
        <f t="shared" si="10"/>
        <v>-27419</v>
      </c>
      <c r="L47" s="161">
        <f t="shared" si="11"/>
        <v>-21.033131074477794</v>
      </c>
    </row>
    <row r="48" spans="1:12" s="4" customFormat="1" ht="19.5" customHeight="1">
      <c r="A48" s="140" t="s">
        <v>72</v>
      </c>
      <c r="B48" s="50">
        <f t="shared" si="6"/>
        <v>5208</v>
      </c>
      <c r="C48" s="87">
        <f>J48-'[1]全市 (2)'!J48</f>
        <v>13946</v>
      </c>
      <c r="D48" s="50">
        <f t="shared" si="7"/>
        <v>-8738</v>
      </c>
      <c r="E48" s="112">
        <f t="shared" si="8"/>
        <v>-62.6559586978345</v>
      </c>
      <c r="F48" s="51">
        <v>46000</v>
      </c>
      <c r="G48" s="51">
        <v>2193</v>
      </c>
      <c r="H48" s="141">
        <v>7401</v>
      </c>
      <c r="I48" s="158">
        <f t="shared" si="9"/>
        <v>16.089130434782607</v>
      </c>
      <c r="J48" s="159">
        <v>17138</v>
      </c>
      <c r="K48" s="160">
        <f t="shared" si="10"/>
        <v>-9737</v>
      </c>
      <c r="L48" s="161">
        <f t="shared" si="11"/>
        <v>-56.815264324892055</v>
      </c>
    </row>
    <row r="49" spans="1:12" s="4" customFormat="1" ht="19.5" customHeight="1">
      <c r="A49" s="140" t="s">
        <v>73</v>
      </c>
      <c r="B49" s="50">
        <f t="shared" si="6"/>
        <v>2196</v>
      </c>
      <c r="C49" s="87">
        <f>J49-'[1]全市 (2)'!J49</f>
        <v>4238</v>
      </c>
      <c r="D49" s="50">
        <f t="shared" si="7"/>
        <v>-2042</v>
      </c>
      <c r="E49" s="112">
        <f t="shared" si="8"/>
        <v>-48.18310523831996</v>
      </c>
      <c r="F49" s="51">
        <v>71000</v>
      </c>
      <c r="G49" s="51">
        <v>3335</v>
      </c>
      <c r="H49" s="141">
        <v>5531</v>
      </c>
      <c r="I49" s="158">
        <f t="shared" si="9"/>
        <v>7.790140845070423</v>
      </c>
      <c r="J49" s="159">
        <v>9862</v>
      </c>
      <c r="K49" s="160">
        <f t="shared" si="10"/>
        <v>-4331</v>
      </c>
      <c r="L49" s="161">
        <f t="shared" si="11"/>
        <v>-43.91604137091868</v>
      </c>
    </row>
    <row r="50" spans="1:12" s="4" customFormat="1" ht="19.5" customHeight="1">
      <c r="A50" s="140" t="s">
        <v>74</v>
      </c>
      <c r="B50" s="50">
        <f t="shared" si="6"/>
        <v>23925</v>
      </c>
      <c r="C50" s="87">
        <f>J50-'[1]全市 (2)'!J50</f>
        <v>42172</v>
      </c>
      <c r="D50" s="50">
        <f t="shared" si="7"/>
        <v>-18247</v>
      </c>
      <c r="E50" s="112">
        <f t="shared" si="8"/>
        <v>-43.26804514843972</v>
      </c>
      <c r="F50" s="51">
        <v>540000</v>
      </c>
      <c r="G50" s="51">
        <v>112528</v>
      </c>
      <c r="H50" s="141">
        <v>136453</v>
      </c>
      <c r="I50" s="158">
        <f t="shared" si="9"/>
        <v>25.269074074074073</v>
      </c>
      <c r="J50" s="159">
        <v>160900</v>
      </c>
      <c r="K50" s="160">
        <f t="shared" si="10"/>
        <v>-24447</v>
      </c>
      <c r="L50" s="161">
        <f t="shared" si="11"/>
        <v>-15.193909260410193</v>
      </c>
    </row>
    <row r="51" spans="1:12" s="4" customFormat="1" ht="19.5" customHeight="1">
      <c r="A51" s="140" t="s">
        <v>75</v>
      </c>
      <c r="B51" s="50">
        <f t="shared" si="6"/>
        <v>11593</v>
      </c>
      <c r="C51" s="87">
        <f>J51-'[1]全市 (2)'!J51</f>
        <v>16172</v>
      </c>
      <c r="D51" s="50">
        <f t="shared" si="7"/>
        <v>-4579</v>
      </c>
      <c r="E51" s="112">
        <f t="shared" si="8"/>
        <v>-28.314370516942866</v>
      </c>
      <c r="F51" s="51">
        <v>370000</v>
      </c>
      <c r="G51" s="51">
        <v>170099</v>
      </c>
      <c r="H51" s="141">
        <v>181692</v>
      </c>
      <c r="I51" s="158">
        <f t="shared" si="9"/>
        <v>49.10594594594595</v>
      </c>
      <c r="J51" s="159">
        <v>182683</v>
      </c>
      <c r="K51" s="160">
        <f t="shared" si="10"/>
        <v>-991</v>
      </c>
      <c r="L51" s="161">
        <f t="shared" si="11"/>
        <v>-0.542469742668995</v>
      </c>
    </row>
    <row r="52" spans="1:12" s="4" customFormat="1" ht="19.5" customHeight="1">
      <c r="A52" s="140" t="s">
        <v>76</v>
      </c>
      <c r="B52" s="50">
        <f t="shared" si="6"/>
        <v>1187</v>
      </c>
      <c r="C52" s="87">
        <f>J52-'[1]全市 (2)'!J52</f>
        <v>2007</v>
      </c>
      <c r="D52" s="50">
        <f t="shared" si="7"/>
        <v>-820</v>
      </c>
      <c r="E52" s="112">
        <f t="shared" si="8"/>
        <v>-40.8570004982561</v>
      </c>
      <c r="F52" s="51">
        <v>30000</v>
      </c>
      <c r="G52" s="51">
        <v>2558</v>
      </c>
      <c r="H52" s="141">
        <v>3745</v>
      </c>
      <c r="I52" s="158">
        <f t="shared" si="9"/>
        <v>12.483333333333334</v>
      </c>
      <c r="J52" s="159">
        <v>6055</v>
      </c>
      <c r="K52" s="160">
        <f t="shared" si="10"/>
        <v>-2310</v>
      </c>
      <c r="L52" s="161">
        <f t="shared" si="11"/>
        <v>-38.15028901734104</v>
      </c>
    </row>
    <row r="53" spans="1:12" s="4" customFormat="1" ht="19.5" customHeight="1">
      <c r="A53" s="168" t="s">
        <v>77</v>
      </c>
      <c r="B53" s="50">
        <f t="shared" si="6"/>
        <v>46844</v>
      </c>
      <c r="C53" s="87">
        <f>J53-'[1]全市 (2)'!J53</f>
        <v>38476</v>
      </c>
      <c r="D53" s="50">
        <f t="shared" si="7"/>
        <v>8368</v>
      </c>
      <c r="E53" s="112">
        <f t="shared" si="8"/>
        <v>21.748622517933256</v>
      </c>
      <c r="F53" s="51">
        <v>134000</v>
      </c>
      <c r="G53" s="51">
        <v>35047</v>
      </c>
      <c r="H53" s="141">
        <v>81891</v>
      </c>
      <c r="I53" s="158">
        <f t="shared" si="9"/>
        <v>61.112686567164175</v>
      </c>
      <c r="J53" s="159">
        <v>84870</v>
      </c>
      <c r="K53" s="160">
        <f t="shared" si="10"/>
        <v>-2979</v>
      </c>
      <c r="L53" s="161">
        <f t="shared" si="11"/>
        <v>-3.5100742311770947</v>
      </c>
    </row>
    <row r="54" spans="1:12" s="4" customFormat="1" ht="19.5" customHeight="1">
      <c r="A54" s="168" t="s">
        <v>78</v>
      </c>
      <c r="B54" s="50">
        <f t="shared" si="6"/>
        <v>25889</v>
      </c>
      <c r="C54" s="87">
        <f>J54-'[1]全市 (2)'!J54</f>
        <v>22777</v>
      </c>
      <c r="D54" s="50">
        <f t="shared" si="7"/>
        <v>3112</v>
      </c>
      <c r="E54" s="112">
        <f t="shared" si="8"/>
        <v>13.662905562628968</v>
      </c>
      <c r="F54" s="51">
        <v>330000</v>
      </c>
      <c r="G54" s="51">
        <v>47345</v>
      </c>
      <c r="H54" s="141">
        <v>73234</v>
      </c>
      <c r="I54" s="158">
        <f t="shared" si="9"/>
        <v>22.19212121212121</v>
      </c>
      <c r="J54" s="159">
        <v>77159</v>
      </c>
      <c r="K54" s="160">
        <f t="shared" si="10"/>
        <v>-3925</v>
      </c>
      <c r="L54" s="161">
        <f t="shared" si="11"/>
        <v>-5.086898482354618</v>
      </c>
    </row>
    <row r="55" spans="1:12" s="4" customFormat="1" ht="19.5" customHeight="1">
      <c r="A55" s="168" t="s">
        <v>79</v>
      </c>
      <c r="B55" s="50">
        <f t="shared" si="6"/>
        <v>28551</v>
      </c>
      <c r="C55" s="87">
        <f>J55-'[1]全市 (2)'!J55</f>
        <v>3392</v>
      </c>
      <c r="D55" s="50">
        <f t="shared" si="7"/>
        <v>25159</v>
      </c>
      <c r="E55" s="112">
        <f t="shared" si="8"/>
        <v>741.7158018867925</v>
      </c>
      <c r="F55" s="51">
        <v>80000</v>
      </c>
      <c r="G55" s="51">
        <v>18720</v>
      </c>
      <c r="H55" s="141">
        <v>47271</v>
      </c>
      <c r="I55" s="158">
        <f t="shared" si="9"/>
        <v>59.088750000000005</v>
      </c>
      <c r="J55" s="159">
        <v>14797</v>
      </c>
      <c r="K55" s="160">
        <f t="shared" si="10"/>
        <v>32474</v>
      </c>
      <c r="L55" s="161">
        <f t="shared" si="11"/>
        <v>219.46340474420492</v>
      </c>
    </row>
    <row r="56" spans="1:12" s="4" customFormat="1" ht="19.5" customHeight="1">
      <c r="A56" s="113" t="s">
        <v>80</v>
      </c>
      <c r="B56" s="50">
        <f t="shared" si="6"/>
        <v>190</v>
      </c>
      <c r="C56" s="87">
        <f>J56-'[1]全市 (2)'!J56</f>
        <v>496</v>
      </c>
      <c r="D56" s="50">
        <f t="shared" si="7"/>
        <v>-306</v>
      </c>
      <c r="E56" s="112">
        <f t="shared" si="8"/>
        <v>-61.693548387096776</v>
      </c>
      <c r="F56" s="51">
        <v>7000</v>
      </c>
      <c r="G56" s="51">
        <v>1172</v>
      </c>
      <c r="H56" s="141">
        <v>1362</v>
      </c>
      <c r="I56" s="158">
        <f t="shared" si="9"/>
        <v>19.457142857142856</v>
      </c>
      <c r="J56" s="159">
        <v>1410</v>
      </c>
      <c r="K56" s="160">
        <f t="shared" si="10"/>
        <v>-48</v>
      </c>
      <c r="L56" s="161">
        <f t="shared" si="11"/>
        <v>-3.404255319148936</v>
      </c>
    </row>
    <row r="57" spans="1:12" s="4" customFormat="1" ht="19.5" customHeight="1">
      <c r="A57" s="113" t="s">
        <v>81</v>
      </c>
      <c r="B57" s="50">
        <f t="shared" si="6"/>
        <v>606</v>
      </c>
      <c r="C57" s="87">
        <f>J57-'[1]全市 (2)'!J57</f>
        <v>539</v>
      </c>
      <c r="D57" s="50">
        <f t="shared" si="7"/>
        <v>67</v>
      </c>
      <c r="E57" s="112">
        <f t="shared" si="8"/>
        <v>12.430426716141001</v>
      </c>
      <c r="F57" s="51">
        <v>10000</v>
      </c>
      <c r="G57" s="51">
        <v>1393</v>
      </c>
      <c r="H57" s="141">
        <v>1999</v>
      </c>
      <c r="I57" s="158">
        <f t="shared" si="9"/>
        <v>19.99</v>
      </c>
      <c r="J57" s="159">
        <v>1114</v>
      </c>
      <c r="K57" s="160">
        <f t="shared" si="10"/>
        <v>885</v>
      </c>
      <c r="L57" s="161">
        <f t="shared" si="11"/>
        <v>79.44344703770197</v>
      </c>
    </row>
    <row r="58" spans="1:12" s="4" customFormat="1" ht="19.5" customHeight="1">
      <c r="A58" s="113" t="s">
        <v>82</v>
      </c>
      <c r="B58" s="50">
        <f t="shared" si="6"/>
        <v>0</v>
      </c>
      <c r="C58" s="87">
        <f>J58-'[1]全市 (2)'!J58</f>
        <v>0</v>
      </c>
      <c r="D58" s="50">
        <f t="shared" si="7"/>
        <v>0</v>
      </c>
      <c r="E58" s="112">
        <f t="shared" si="8"/>
        <v>0</v>
      </c>
      <c r="F58" s="51"/>
      <c r="G58" s="51">
        <v>0</v>
      </c>
      <c r="H58" s="141">
        <v>0</v>
      </c>
      <c r="I58" s="158">
        <f t="shared" si="9"/>
        <v>0</v>
      </c>
      <c r="J58" s="159">
        <v>0</v>
      </c>
      <c r="K58" s="160">
        <f t="shared" si="10"/>
        <v>0</v>
      </c>
      <c r="L58" s="161">
        <f t="shared" si="11"/>
        <v>0</v>
      </c>
    </row>
    <row r="59" spans="1:12" s="4" customFormat="1" ht="19.5" customHeight="1">
      <c r="A59" s="140" t="s">
        <v>83</v>
      </c>
      <c r="B59" s="50">
        <f t="shared" si="6"/>
        <v>0</v>
      </c>
      <c r="C59" s="87">
        <f>J59-'[1]全市 (2)'!J59</f>
        <v>0</v>
      </c>
      <c r="D59" s="50">
        <f t="shared" si="7"/>
        <v>0</v>
      </c>
      <c r="E59" s="112">
        <f t="shared" si="8"/>
        <v>0</v>
      </c>
      <c r="F59" s="51"/>
      <c r="G59" s="51">
        <v>0</v>
      </c>
      <c r="H59" s="141">
        <v>0</v>
      </c>
      <c r="I59" s="158">
        <f t="shared" si="9"/>
        <v>0</v>
      </c>
      <c r="J59" s="159">
        <v>0</v>
      </c>
      <c r="K59" s="160">
        <f t="shared" si="10"/>
        <v>0</v>
      </c>
      <c r="L59" s="161">
        <f t="shared" si="11"/>
        <v>0</v>
      </c>
    </row>
    <row r="60" spans="1:12" s="4" customFormat="1" ht="19.5" customHeight="1">
      <c r="A60" s="142" t="s">
        <v>84</v>
      </c>
      <c r="B60" s="50">
        <f t="shared" si="6"/>
        <v>1484</v>
      </c>
      <c r="C60" s="87">
        <f>J60-'[1]全市 (2)'!J60</f>
        <v>3316</v>
      </c>
      <c r="D60" s="50">
        <f t="shared" si="7"/>
        <v>-1832</v>
      </c>
      <c r="E60" s="112">
        <f t="shared" si="8"/>
        <v>-55.24728588661038</v>
      </c>
      <c r="F60" s="51">
        <v>28000</v>
      </c>
      <c r="G60" s="51">
        <v>2447</v>
      </c>
      <c r="H60" s="141">
        <v>3931</v>
      </c>
      <c r="I60" s="158">
        <f t="shared" si="9"/>
        <v>14.039285714285715</v>
      </c>
      <c r="J60" s="159">
        <v>7195</v>
      </c>
      <c r="K60" s="160">
        <f t="shared" si="10"/>
        <v>-3264</v>
      </c>
      <c r="L60" s="161">
        <f t="shared" si="11"/>
        <v>-45.36483669214733</v>
      </c>
    </row>
    <row r="61" spans="1:12" s="4" customFormat="1" ht="19.5" customHeight="1">
      <c r="A61" s="169" t="s">
        <v>85</v>
      </c>
      <c r="B61" s="50">
        <f t="shared" si="6"/>
        <v>7537</v>
      </c>
      <c r="C61" s="87">
        <f>J61-'[1]全市 (2)'!J61</f>
        <v>3456</v>
      </c>
      <c r="D61" s="50">
        <f t="shared" si="7"/>
        <v>4081</v>
      </c>
      <c r="E61" s="112">
        <f t="shared" si="8"/>
        <v>118.08449074074075</v>
      </c>
      <c r="F61" s="51">
        <v>44000</v>
      </c>
      <c r="G61" s="51">
        <v>8903</v>
      </c>
      <c r="H61" s="141">
        <v>16440</v>
      </c>
      <c r="I61" s="158">
        <f t="shared" si="9"/>
        <v>37.36363636363637</v>
      </c>
      <c r="J61" s="159">
        <v>9915</v>
      </c>
      <c r="K61" s="160">
        <f t="shared" si="10"/>
        <v>6525</v>
      </c>
      <c r="L61" s="161">
        <f t="shared" si="11"/>
        <v>65.80937972768533</v>
      </c>
    </row>
    <row r="62" spans="1:12" s="4" customFormat="1" ht="19.5" customHeight="1">
      <c r="A62" s="169" t="s">
        <v>86</v>
      </c>
      <c r="B62" s="50">
        <f t="shared" si="6"/>
        <v>515</v>
      </c>
      <c r="C62" s="87">
        <f>J62-'[1]全市 (2)'!J62</f>
        <v>4127</v>
      </c>
      <c r="D62" s="50">
        <f t="shared" si="7"/>
        <v>-3612</v>
      </c>
      <c r="E62" s="112">
        <f t="shared" si="8"/>
        <v>-87.52120184153138</v>
      </c>
      <c r="F62" s="51">
        <v>14000</v>
      </c>
      <c r="G62" s="51">
        <v>12</v>
      </c>
      <c r="H62" s="141">
        <v>527</v>
      </c>
      <c r="I62" s="158">
        <f t="shared" si="9"/>
        <v>3.7642857142857142</v>
      </c>
      <c r="J62" s="159">
        <v>4220</v>
      </c>
      <c r="K62" s="160">
        <f t="shared" si="10"/>
        <v>-3693</v>
      </c>
      <c r="L62" s="161">
        <f t="shared" si="11"/>
        <v>-87.51184834123222</v>
      </c>
    </row>
    <row r="63" spans="1:12" s="4" customFormat="1" ht="19.5" customHeight="1">
      <c r="A63" s="113" t="s">
        <v>87</v>
      </c>
      <c r="B63" s="50">
        <f t="shared" si="6"/>
        <v>1333</v>
      </c>
      <c r="C63" s="87">
        <f>J63-'[1]全市 (2)'!J63</f>
        <v>1497</v>
      </c>
      <c r="D63" s="50">
        <f t="shared" si="7"/>
        <v>-164</v>
      </c>
      <c r="E63" s="112">
        <f t="shared" si="8"/>
        <v>-10.955243820975284</v>
      </c>
      <c r="F63" s="51">
        <v>25000</v>
      </c>
      <c r="G63" s="51">
        <v>2791</v>
      </c>
      <c r="H63" s="141">
        <v>4124</v>
      </c>
      <c r="I63" s="158">
        <f t="shared" si="9"/>
        <v>16.496</v>
      </c>
      <c r="J63" s="159">
        <v>4222</v>
      </c>
      <c r="K63" s="160">
        <f t="shared" si="10"/>
        <v>-98</v>
      </c>
      <c r="L63" s="161">
        <f t="shared" si="11"/>
        <v>-2.3211747986736144</v>
      </c>
    </row>
    <row r="64" spans="1:12" s="4" customFormat="1" ht="19.5" customHeight="1">
      <c r="A64" s="113" t="s">
        <v>88</v>
      </c>
      <c r="B64" s="50"/>
      <c r="C64" s="87">
        <f>J64-'[1]全市 (2)'!J64</f>
        <v>0</v>
      </c>
      <c r="D64" s="50"/>
      <c r="E64" s="112"/>
      <c r="F64" s="51">
        <v>30000</v>
      </c>
      <c r="G64" s="51"/>
      <c r="H64" s="141"/>
      <c r="I64" s="158"/>
      <c r="J64" s="159"/>
      <c r="K64" s="160"/>
      <c r="L64" s="161"/>
    </row>
    <row r="65" spans="1:12" s="4" customFormat="1" ht="19.5" customHeight="1">
      <c r="A65" s="140" t="s">
        <v>89</v>
      </c>
      <c r="B65" s="50">
        <f aca="true" t="shared" si="12" ref="B65:B68">H65-G65</f>
        <v>1238</v>
      </c>
      <c r="C65" s="87">
        <f>J65-'[1]全市 (2)'!J65</f>
        <v>650</v>
      </c>
      <c r="D65" s="50">
        <f aca="true" t="shared" si="13" ref="D65:D68">B65-C65</f>
        <v>588</v>
      </c>
      <c r="E65" s="112">
        <f aca="true" t="shared" si="14" ref="E65:E68">IF(C65&lt;=0,0,D65/C65*100)</f>
        <v>90.46153846153845</v>
      </c>
      <c r="F65" s="51">
        <v>5369</v>
      </c>
      <c r="G65" s="51">
        <v>3079</v>
      </c>
      <c r="H65" s="141">
        <v>4317</v>
      </c>
      <c r="I65" s="158">
        <f aca="true" t="shared" si="15" ref="I65:I68">IF(F65&lt;=0,0,H65/F65*100)</f>
        <v>80.40603464332278</v>
      </c>
      <c r="J65" s="159">
        <v>1311</v>
      </c>
      <c r="K65" s="160">
        <f aca="true" t="shared" si="16" ref="K65:K68">H65-J65</f>
        <v>3006</v>
      </c>
      <c r="L65" s="161">
        <f aca="true" t="shared" si="17" ref="L65:L68">IF(J65&lt;=0,0,K65/J65*100)</f>
        <v>229.29061784897024</v>
      </c>
    </row>
    <row r="66" spans="1:12" s="4" customFormat="1" ht="19.5" customHeight="1">
      <c r="A66" s="140" t="s">
        <v>90</v>
      </c>
      <c r="B66" s="50">
        <f t="shared" si="12"/>
        <v>4706</v>
      </c>
      <c r="C66" s="87">
        <f>J66-'[1]全市 (2)'!J66</f>
        <v>687</v>
      </c>
      <c r="D66" s="50">
        <f t="shared" si="13"/>
        <v>4019</v>
      </c>
      <c r="E66" s="112">
        <f t="shared" si="14"/>
        <v>585.0072780203784</v>
      </c>
      <c r="F66" s="51">
        <v>34331</v>
      </c>
      <c r="G66" s="51">
        <v>832</v>
      </c>
      <c r="H66" s="141">
        <v>5538</v>
      </c>
      <c r="I66" s="158">
        <f t="shared" si="15"/>
        <v>16.13119338207451</v>
      </c>
      <c r="J66" s="159">
        <v>5535</v>
      </c>
      <c r="K66" s="160">
        <f t="shared" si="16"/>
        <v>3</v>
      </c>
      <c r="L66" s="161">
        <f t="shared" si="17"/>
        <v>0.05420054200542006</v>
      </c>
    </row>
    <row r="67" spans="1:12" s="4" customFormat="1" ht="19.5" customHeight="1">
      <c r="A67" s="140" t="s">
        <v>91</v>
      </c>
      <c r="B67" s="50">
        <f t="shared" si="12"/>
        <v>3</v>
      </c>
      <c r="C67" s="87">
        <f>J67-'[1]全市 (2)'!J67</f>
        <v>0</v>
      </c>
      <c r="D67" s="50">
        <f t="shared" si="13"/>
        <v>3</v>
      </c>
      <c r="E67" s="112">
        <f t="shared" si="14"/>
        <v>0</v>
      </c>
      <c r="F67" s="51">
        <v>300</v>
      </c>
      <c r="G67" s="51">
        <v>1</v>
      </c>
      <c r="H67" s="141">
        <v>4</v>
      </c>
      <c r="I67" s="158">
        <f t="shared" si="15"/>
        <v>1.3333333333333335</v>
      </c>
      <c r="J67" s="159">
        <v>5</v>
      </c>
      <c r="K67" s="160">
        <f t="shared" si="16"/>
        <v>-1</v>
      </c>
      <c r="L67" s="161">
        <f t="shared" si="17"/>
        <v>-20</v>
      </c>
    </row>
    <row r="68" spans="1:12" s="4" customFormat="1" ht="19.5" customHeight="1">
      <c r="A68" s="162" t="s">
        <v>92</v>
      </c>
      <c r="B68" s="50">
        <f t="shared" si="12"/>
        <v>234461</v>
      </c>
      <c r="C68" s="87">
        <f>J68-'[1]全市 (2)'!J68</f>
        <v>254837</v>
      </c>
      <c r="D68" s="50">
        <f t="shared" si="13"/>
        <v>-20376</v>
      </c>
      <c r="E68" s="112">
        <f t="shared" si="14"/>
        <v>-7.995699211652939</v>
      </c>
      <c r="F68" s="51">
        <f>2850000</f>
        <v>2850000</v>
      </c>
      <c r="G68" s="51">
        <v>539801</v>
      </c>
      <c r="H68" s="141">
        <v>774262</v>
      </c>
      <c r="I68" s="158">
        <f t="shared" si="15"/>
        <v>27.167087719298245</v>
      </c>
      <c r="J68" s="159">
        <v>821909</v>
      </c>
      <c r="K68" s="160">
        <f t="shared" si="16"/>
        <v>-47647</v>
      </c>
      <c r="L68" s="161">
        <f t="shared" si="17"/>
        <v>-5.797113792402809</v>
      </c>
    </row>
    <row r="69" spans="1:12" s="4" customFormat="1" ht="14.25">
      <c r="A69" s="6"/>
      <c r="B69" s="6"/>
      <c r="C69" s="6"/>
      <c r="D69" s="7"/>
      <c r="E69" s="8"/>
      <c r="F69" s="7"/>
      <c r="G69" s="6"/>
      <c r="H69" s="8"/>
      <c r="I69" s="104"/>
      <c r="J69" s="105"/>
      <c r="K69" s="6"/>
      <c r="L69" s="8"/>
    </row>
  </sheetData>
  <sheetProtection/>
  <mergeCells count="38">
    <mergeCell ref="D3:F3"/>
    <mergeCell ref="K3:M3"/>
    <mergeCell ref="D4:E4"/>
    <mergeCell ref="K4:M4"/>
    <mergeCell ref="B5:E5"/>
    <mergeCell ref="F5:L5"/>
    <mergeCell ref="D38:F38"/>
    <mergeCell ref="K38:M38"/>
    <mergeCell ref="D39:E39"/>
    <mergeCell ref="K39:M39"/>
    <mergeCell ref="B40:E40"/>
    <mergeCell ref="F40:L40"/>
    <mergeCell ref="A5:A7"/>
    <mergeCell ref="A40:A42"/>
    <mergeCell ref="B6:B7"/>
    <mergeCell ref="B41:B42"/>
    <mergeCell ref="C6:C7"/>
    <mergeCell ref="C41:C42"/>
    <mergeCell ref="D6:D7"/>
    <mergeCell ref="D41:D42"/>
    <mergeCell ref="E6:E7"/>
    <mergeCell ref="E41:E42"/>
    <mergeCell ref="F6:F7"/>
    <mergeCell ref="F41:F42"/>
    <mergeCell ref="G6:G7"/>
    <mergeCell ref="G41:G42"/>
    <mergeCell ref="H6:H7"/>
    <mergeCell ref="H41:H42"/>
    <mergeCell ref="I6:I7"/>
    <mergeCell ref="I41:I42"/>
    <mergeCell ref="J6:J7"/>
    <mergeCell ref="J41:J42"/>
    <mergeCell ref="K6:K7"/>
    <mergeCell ref="K41:K42"/>
    <mergeCell ref="L6:L7"/>
    <mergeCell ref="L41:L42"/>
    <mergeCell ref="A1:M2"/>
    <mergeCell ref="A36:M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N8" sqref="N8"/>
    </sheetView>
  </sheetViews>
  <sheetFormatPr defaultColWidth="8.7109375" defaultRowHeight="24" customHeight="1"/>
  <cols>
    <col min="1" max="1" width="34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9.8515625" style="4" hidden="1" customWidth="1"/>
    <col min="14" max="32" width="9.00390625" style="4" bestFit="1" customWidth="1"/>
    <col min="33" max="16384" width="8.7109375" style="4" customWidth="1"/>
  </cols>
  <sheetData>
    <row r="1" spans="1:12" s="4" customFormat="1" ht="24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8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6"/>
    </row>
    <row r="3" spans="1:13" s="78" customFormat="1" ht="24" customHeight="1">
      <c r="A3" s="34"/>
      <c r="B3" s="34"/>
      <c r="C3" s="34"/>
      <c r="D3" s="35"/>
      <c r="E3" s="36"/>
      <c r="F3" s="80"/>
      <c r="G3" s="34"/>
      <c r="H3" s="34"/>
      <c r="I3" s="34"/>
      <c r="J3" s="35"/>
      <c r="K3" s="34"/>
      <c r="L3" s="67"/>
      <c r="M3" s="67"/>
    </row>
    <row r="4" spans="1:13" s="4" customFormat="1" ht="24" customHeight="1">
      <c r="A4" s="4" t="s">
        <v>1</v>
      </c>
      <c r="B4" s="6"/>
      <c r="C4" s="6"/>
      <c r="D4" s="37"/>
      <c r="E4" s="37"/>
      <c r="F4" s="37"/>
      <c r="G4" s="37"/>
      <c r="H4" s="81"/>
      <c r="I4" s="6"/>
      <c r="J4" s="7"/>
      <c r="K4" s="6"/>
      <c r="L4" s="95" t="s">
        <v>3</v>
      </c>
      <c r="M4" s="96" t="s">
        <v>2</v>
      </c>
    </row>
    <row r="5" spans="1:13" s="4" customFormat="1" ht="24" customHeight="1">
      <c r="A5" s="16" t="s">
        <v>4</v>
      </c>
      <c r="B5" s="17" t="s">
        <v>5</v>
      </c>
      <c r="C5" s="17"/>
      <c r="D5" s="17"/>
      <c r="E5" s="17"/>
      <c r="F5" s="82" t="s">
        <v>6</v>
      </c>
      <c r="G5" s="83"/>
      <c r="H5" s="83"/>
      <c r="I5" s="83"/>
      <c r="J5" s="83"/>
      <c r="K5" s="83"/>
      <c r="L5" s="97"/>
      <c r="M5" s="96"/>
    </row>
    <row r="6" spans="1:13" s="4" customFormat="1" ht="24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0" t="s">
        <v>10</v>
      </c>
      <c r="G6" s="18" t="s">
        <v>11</v>
      </c>
      <c r="H6" s="19" t="s">
        <v>6</v>
      </c>
      <c r="I6" s="20" t="s">
        <v>94</v>
      </c>
      <c r="J6" s="19" t="s">
        <v>13</v>
      </c>
      <c r="K6" s="40" t="s">
        <v>95</v>
      </c>
      <c r="L6" s="20" t="s">
        <v>15</v>
      </c>
      <c r="M6" s="98" t="s">
        <v>38</v>
      </c>
    </row>
    <row r="7" spans="1:13" s="4" customFormat="1" ht="24" customHeight="1">
      <c r="A7" s="16"/>
      <c r="B7" s="18"/>
      <c r="C7" s="19"/>
      <c r="D7" s="18"/>
      <c r="E7" s="20"/>
      <c r="F7" s="84"/>
      <c r="G7" s="18"/>
      <c r="H7" s="19"/>
      <c r="I7" s="20"/>
      <c r="J7" s="19"/>
      <c r="K7" s="84"/>
      <c r="L7" s="99"/>
      <c r="M7" s="100"/>
    </row>
    <row r="8" spans="1:13" s="4" customFormat="1" ht="24" customHeight="1">
      <c r="A8" s="85" t="s">
        <v>96</v>
      </c>
      <c r="B8" s="86">
        <f aca="true" t="shared" si="0" ref="B8:B23">H8-G8</f>
        <v>24198</v>
      </c>
      <c r="C8" s="87">
        <f>J8-'[2]县区 (2)'!J8</f>
        <v>30970</v>
      </c>
      <c r="D8" s="86">
        <f aca="true" t="shared" si="1" ref="D8:D23">B8-C8</f>
        <v>-6772</v>
      </c>
      <c r="E8" s="88">
        <f aca="true" t="shared" si="2" ref="E8:E23">IF(C8&lt;=0,0,D8/C8*100)</f>
        <v>-21.866322247336132</v>
      </c>
      <c r="F8" s="50"/>
      <c r="G8" s="51">
        <v>15598</v>
      </c>
      <c r="H8" s="52">
        <v>39796</v>
      </c>
      <c r="I8" s="88">
        <f aca="true" t="shared" si="3" ref="I8:I23">IF(F8&lt;=0,0,H8/F8*100)</f>
        <v>0</v>
      </c>
      <c r="J8" s="101">
        <v>44102</v>
      </c>
      <c r="K8" s="50">
        <f aca="true" t="shared" si="4" ref="K8:K23">H8-J8</f>
        <v>-4306</v>
      </c>
      <c r="L8" s="88">
        <f aca="true" t="shared" si="5" ref="L8:L23">IF(J8&lt;=0,0,K8/J8*100)</f>
        <v>-9.763729536075463</v>
      </c>
      <c r="M8" s="102"/>
    </row>
    <row r="9" spans="1:13" s="4" customFormat="1" ht="24" customHeight="1">
      <c r="A9" s="50" t="s">
        <v>17</v>
      </c>
      <c r="B9" s="86">
        <f t="shared" si="0"/>
        <v>6209</v>
      </c>
      <c r="C9" s="87">
        <f>J9-'[2]县区 (2)'!J9</f>
        <v>19239</v>
      </c>
      <c r="D9" s="86">
        <f t="shared" si="1"/>
        <v>-13030</v>
      </c>
      <c r="E9" s="88">
        <f t="shared" si="2"/>
        <v>-67.72701283850512</v>
      </c>
      <c r="F9" s="50"/>
      <c r="G9" s="51">
        <v>9489</v>
      </c>
      <c r="H9" s="52">
        <v>15698</v>
      </c>
      <c r="I9" s="88">
        <f t="shared" si="3"/>
        <v>0</v>
      </c>
      <c r="J9" s="101">
        <v>19908</v>
      </c>
      <c r="K9" s="86">
        <f t="shared" si="4"/>
        <v>-4210</v>
      </c>
      <c r="L9" s="88">
        <f t="shared" si="5"/>
        <v>-21.1472774763914</v>
      </c>
      <c r="M9" s="75"/>
    </row>
    <row r="10" spans="1:13" s="4" customFormat="1" ht="24" customHeight="1">
      <c r="A10" s="50" t="s">
        <v>18</v>
      </c>
      <c r="B10" s="86">
        <f t="shared" si="0"/>
        <v>1</v>
      </c>
      <c r="C10" s="87">
        <f>J10-'[2]县区 (2)'!J10</f>
        <v>0</v>
      </c>
      <c r="D10" s="86">
        <f t="shared" si="1"/>
        <v>1</v>
      </c>
      <c r="E10" s="88">
        <f t="shared" si="2"/>
        <v>0</v>
      </c>
      <c r="F10" s="50"/>
      <c r="G10" s="51">
        <v>0</v>
      </c>
      <c r="H10" s="52">
        <v>1</v>
      </c>
      <c r="I10" s="88">
        <f t="shared" si="3"/>
        <v>0</v>
      </c>
      <c r="J10" s="101">
        <v>1</v>
      </c>
      <c r="K10" s="86">
        <f t="shared" si="4"/>
        <v>0</v>
      </c>
      <c r="L10" s="88">
        <f t="shared" si="5"/>
        <v>0</v>
      </c>
      <c r="M10" s="75"/>
    </row>
    <row r="11" spans="1:13" s="4" customFormat="1" ht="24" customHeight="1">
      <c r="A11" s="89" t="s">
        <v>19</v>
      </c>
      <c r="B11" s="86">
        <f t="shared" si="0"/>
        <v>32</v>
      </c>
      <c r="C11" s="87">
        <f>J11-'[2]县区 (2)'!J11</f>
        <v>34</v>
      </c>
      <c r="D11" s="86">
        <f t="shared" si="1"/>
        <v>-2</v>
      </c>
      <c r="E11" s="88">
        <f t="shared" si="2"/>
        <v>-5.88235294117647</v>
      </c>
      <c r="F11" s="50"/>
      <c r="G11" s="51">
        <v>0</v>
      </c>
      <c r="H11" s="52">
        <v>32</v>
      </c>
      <c r="I11" s="88">
        <f t="shared" si="3"/>
        <v>0</v>
      </c>
      <c r="J11" s="101">
        <v>34</v>
      </c>
      <c r="K11" s="86">
        <f t="shared" si="4"/>
        <v>-2</v>
      </c>
      <c r="L11" s="88">
        <f t="shared" si="5"/>
        <v>-5.88235294117647</v>
      </c>
      <c r="M11" s="75"/>
    </row>
    <row r="12" spans="1:13" s="4" customFormat="1" ht="24" customHeight="1">
      <c r="A12" s="89" t="s">
        <v>20</v>
      </c>
      <c r="B12" s="86">
        <f t="shared" si="0"/>
        <v>568</v>
      </c>
      <c r="C12" s="87">
        <f>J12-'[2]县区 (2)'!J12</f>
        <v>0</v>
      </c>
      <c r="D12" s="86">
        <f t="shared" si="1"/>
        <v>568</v>
      </c>
      <c r="E12" s="88">
        <f t="shared" si="2"/>
        <v>0</v>
      </c>
      <c r="F12" s="50"/>
      <c r="G12" s="51">
        <v>50</v>
      </c>
      <c r="H12" s="52">
        <v>618</v>
      </c>
      <c r="I12" s="88">
        <f t="shared" si="3"/>
        <v>0</v>
      </c>
      <c r="J12" s="101">
        <v>485</v>
      </c>
      <c r="K12" s="86">
        <f t="shared" si="4"/>
        <v>133</v>
      </c>
      <c r="L12" s="88">
        <f t="shared" si="5"/>
        <v>27.422680412371136</v>
      </c>
      <c r="M12" s="75"/>
    </row>
    <row r="13" spans="1:13" s="4" customFormat="1" ht="24" customHeight="1">
      <c r="A13" s="89" t="s">
        <v>21</v>
      </c>
      <c r="B13" s="86">
        <f t="shared" si="0"/>
        <v>14882</v>
      </c>
      <c r="C13" s="87">
        <f>J13-'[2]县区 (2)'!J13</f>
        <v>10134</v>
      </c>
      <c r="D13" s="86">
        <f t="shared" si="1"/>
        <v>4748</v>
      </c>
      <c r="E13" s="88">
        <f t="shared" si="2"/>
        <v>46.85218077758042</v>
      </c>
      <c r="F13" s="50"/>
      <c r="G13" s="51">
        <v>-854</v>
      </c>
      <c r="H13" s="52">
        <v>14028</v>
      </c>
      <c r="I13" s="88">
        <f t="shared" si="3"/>
        <v>0</v>
      </c>
      <c r="J13" s="101">
        <v>12145</v>
      </c>
      <c r="K13" s="86">
        <f t="shared" si="4"/>
        <v>1883</v>
      </c>
      <c r="L13" s="88">
        <f t="shared" si="5"/>
        <v>15.504322766570604</v>
      </c>
      <c r="M13" s="75"/>
    </row>
    <row r="14" spans="1:13" s="4" customFormat="1" ht="24" customHeight="1">
      <c r="A14" s="89" t="s">
        <v>22</v>
      </c>
      <c r="B14" s="86">
        <f t="shared" si="0"/>
        <v>1379</v>
      </c>
      <c r="C14" s="87">
        <f>J14-'[2]县区 (2)'!J14</f>
        <v>281</v>
      </c>
      <c r="D14" s="86">
        <f t="shared" si="1"/>
        <v>1098</v>
      </c>
      <c r="E14" s="88">
        <f t="shared" si="2"/>
        <v>390.74733096085413</v>
      </c>
      <c r="F14" s="50"/>
      <c r="G14" s="51">
        <v>-2652</v>
      </c>
      <c r="H14" s="52">
        <v>-1273</v>
      </c>
      <c r="I14" s="88">
        <f t="shared" si="3"/>
        <v>0</v>
      </c>
      <c r="J14" s="101">
        <v>7200</v>
      </c>
      <c r="K14" s="86">
        <f t="shared" si="4"/>
        <v>-8473</v>
      </c>
      <c r="L14" s="88">
        <f t="shared" si="5"/>
        <v>-117.68055555555557</v>
      </c>
      <c r="M14" s="75"/>
    </row>
    <row r="15" spans="1:13" s="4" customFormat="1" ht="24" customHeight="1">
      <c r="A15" s="89" t="s">
        <v>23</v>
      </c>
      <c r="B15" s="86">
        <f t="shared" si="0"/>
        <v>1127</v>
      </c>
      <c r="C15" s="87">
        <f>J15-'[2]县区 (2)'!J15</f>
        <v>1282</v>
      </c>
      <c r="D15" s="86">
        <f t="shared" si="1"/>
        <v>-155</v>
      </c>
      <c r="E15" s="88">
        <f t="shared" si="2"/>
        <v>-12.090483619344774</v>
      </c>
      <c r="F15" s="50"/>
      <c r="G15" s="51">
        <v>9565</v>
      </c>
      <c r="H15" s="52">
        <v>10692</v>
      </c>
      <c r="I15" s="88">
        <f t="shared" si="3"/>
        <v>0</v>
      </c>
      <c r="J15" s="101">
        <v>4329</v>
      </c>
      <c r="K15" s="86">
        <f t="shared" si="4"/>
        <v>6363</v>
      </c>
      <c r="L15" s="88">
        <f t="shared" si="5"/>
        <v>146.98544698544697</v>
      </c>
      <c r="M15" s="75"/>
    </row>
    <row r="16" spans="1:13" s="4" customFormat="1" ht="24" customHeight="1">
      <c r="A16" s="90" t="s">
        <v>97</v>
      </c>
      <c r="B16" s="86">
        <f t="shared" si="0"/>
        <v>100972</v>
      </c>
      <c r="C16" s="87">
        <f>J16-'[2]县区 (2)'!J16</f>
        <v>181931</v>
      </c>
      <c r="D16" s="86">
        <f t="shared" si="1"/>
        <v>-80959</v>
      </c>
      <c r="E16" s="88">
        <f t="shared" si="2"/>
        <v>-44.499837850613694</v>
      </c>
      <c r="F16" s="50"/>
      <c r="G16" s="51">
        <v>300318</v>
      </c>
      <c r="H16" s="52">
        <v>401290</v>
      </c>
      <c r="I16" s="88">
        <f t="shared" si="3"/>
        <v>0</v>
      </c>
      <c r="J16" s="101">
        <v>438682</v>
      </c>
      <c r="K16" s="86">
        <f t="shared" si="4"/>
        <v>-37392</v>
      </c>
      <c r="L16" s="88">
        <f t="shared" si="5"/>
        <v>-8.523714216676318</v>
      </c>
      <c r="M16" s="75"/>
    </row>
    <row r="17" spans="1:13" s="4" customFormat="1" ht="24" customHeight="1">
      <c r="A17" s="50" t="s">
        <v>17</v>
      </c>
      <c r="B17" s="86">
        <f t="shared" si="0"/>
        <v>24636</v>
      </c>
      <c r="C17" s="87">
        <f>J17-'[2]县区 (2)'!J17</f>
        <v>49578</v>
      </c>
      <c r="D17" s="86">
        <f t="shared" si="1"/>
        <v>-24942</v>
      </c>
      <c r="E17" s="88">
        <f t="shared" si="2"/>
        <v>-50.30860462301827</v>
      </c>
      <c r="F17" s="50"/>
      <c r="G17" s="51">
        <v>11174</v>
      </c>
      <c r="H17" s="52">
        <v>35810</v>
      </c>
      <c r="I17" s="88">
        <f t="shared" si="3"/>
        <v>0</v>
      </c>
      <c r="J17" s="101">
        <v>72683</v>
      </c>
      <c r="K17" s="86">
        <f t="shared" si="4"/>
        <v>-36873</v>
      </c>
      <c r="L17" s="88">
        <f t="shared" si="5"/>
        <v>-50.73125765309632</v>
      </c>
      <c r="M17" s="75"/>
    </row>
    <row r="18" spans="1:13" s="4" customFormat="1" ht="24" customHeight="1">
      <c r="A18" s="50" t="s">
        <v>18</v>
      </c>
      <c r="B18" s="86">
        <f t="shared" si="0"/>
        <v>27228</v>
      </c>
      <c r="C18" s="87">
        <f>J18-'[2]县区 (2)'!J18</f>
        <v>40011</v>
      </c>
      <c r="D18" s="86">
        <f t="shared" si="1"/>
        <v>-12783</v>
      </c>
      <c r="E18" s="88">
        <f t="shared" si="2"/>
        <v>-31.948714103621505</v>
      </c>
      <c r="F18" s="50"/>
      <c r="G18" s="51">
        <v>54</v>
      </c>
      <c r="H18" s="52">
        <v>27282</v>
      </c>
      <c r="I18" s="88">
        <f t="shared" si="3"/>
        <v>0</v>
      </c>
      <c r="J18" s="101">
        <v>40063</v>
      </c>
      <c r="K18" s="86">
        <f t="shared" si="4"/>
        <v>-12781</v>
      </c>
      <c r="L18" s="88">
        <f t="shared" si="5"/>
        <v>-31.9022539500287</v>
      </c>
      <c r="M18" s="75"/>
    </row>
    <row r="19" spans="1:13" s="4" customFormat="1" ht="24" customHeight="1">
      <c r="A19" s="89" t="s">
        <v>19</v>
      </c>
      <c r="B19" s="86">
        <f t="shared" si="0"/>
        <v>11507</v>
      </c>
      <c r="C19" s="87">
        <f>J19-'[2]县区 (2)'!J19</f>
        <v>20005</v>
      </c>
      <c r="D19" s="86">
        <f t="shared" si="1"/>
        <v>-8498</v>
      </c>
      <c r="E19" s="88">
        <f t="shared" si="2"/>
        <v>-42.47938015496126</v>
      </c>
      <c r="F19" s="50"/>
      <c r="G19" s="51">
        <v>3101</v>
      </c>
      <c r="H19" s="52">
        <v>14608</v>
      </c>
      <c r="I19" s="88">
        <f t="shared" si="3"/>
        <v>0</v>
      </c>
      <c r="J19" s="101">
        <v>20084</v>
      </c>
      <c r="K19" s="86">
        <f t="shared" si="4"/>
        <v>-5476</v>
      </c>
      <c r="L19" s="88">
        <f t="shared" si="5"/>
        <v>-27.26548496315475</v>
      </c>
      <c r="M19" s="75"/>
    </row>
    <row r="20" spans="1:13" s="4" customFormat="1" ht="24" customHeight="1">
      <c r="A20" s="89" t="s">
        <v>20</v>
      </c>
      <c r="B20" s="86">
        <f t="shared" si="0"/>
        <v>0</v>
      </c>
      <c r="C20" s="87">
        <f>J20-'[2]县区 (2)'!J20</f>
        <v>6502</v>
      </c>
      <c r="D20" s="86">
        <f t="shared" si="1"/>
        <v>-6502</v>
      </c>
      <c r="E20" s="88">
        <f t="shared" si="2"/>
        <v>-100</v>
      </c>
      <c r="F20" s="50"/>
      <c r="G20" s="51">
        <v>6810</v>
      </c>
      <c r="H20" s="52">
        <v>6810</v>
      </c>
      <c r="I20" s="88">
        <f t="shared" si="3"/>
        <v>0</v>
      </c>
      <c r="J20" s="101">
        <v>6532</v>
      </c>
      <c r="K20" s="86">
        <f t="shared" si="4"/>
        <v>278</v>
      </c>
      <c r="L20" s="88">
        <f t="shared" si="5"/>
        <v>4.255970606246173</v>
      </c>
      <c r="M20" s="75"/>
    </row>
    <row r="21" spans="1:13" s="4" customFormat="1" ht="24" customHeight="1">
      <c r="A21" s="89" t="s">
        <v>21</v>
      </c>
      <c r="B21" s="86">
        <f t="shared" si="0"/>
        <v>6511</v>
      </c>
      <c r="C21" s="87">
        <f>J21-'[2]县区 (2)'!J21</f>
        <v>37814</v>
      </c>
      <c r="D21" s="86">
        <f t="shared" si="1"/>
        <v>-31303</v>
      </c>
      <c r="E21" s="88">
        <f t="shared" si="2"/>
        <v>-82.78150949383826</v>
      </c>
      <c r="F21" s="50"/>
      <c r="G21" s="51">
        <v>174169</v>
      </c>
      <c r="H21" s="52">
        <v>180680</v>
      </c>
      <c r="I21" s="88">
        <f t="shared" si="3"/>
        <v>0</v>
      </c>
      <c r="J21" s="101">
        <v>106561</v>
      </c>
      <c r="K21" s="86">
        <f t="shared" si="4"/>
        <v>74119</v>
      </c>
      <c r="L21" s="88">
        <f t="shared" si="5"/>
        <v>69.55546588339074</v>
      </c>
      <c r="M21" s="75"/>
    </row>
    <row r="22" spans="1:13" s="4" customFormat="1" ht="24" customHeight="1">
      <c r="A22" s="89" t="s">
        <v>22</v>
      </c>
      <c r="B22" s="86">
        <f t="shared" si="0"/>
        <v>5358</v>
      </c>
      <c r="C22" s="87">
        <f>J22-'[2]县区 (2)'!J22</f>
        <v>34869</v>
      </c>
      <c r="D22" s="86">
        <f t="shared" si="1"/>
        <v>-29511</v>
      </c>
      <c r="E22" s="88">
        <f t="shared" si="2"/>
        <v>-84.63391551234622</v>
      </c>
      <c r="F22" s="50"/>
      <c r="G22" s="51">
        <v>32320</v>
      </c>
      <c r="H22" s="52">
        <v>37678</v>
      </c>
      <c r="I22" s="88">
        <f t="shared" si="3"/>
        <v>0</v>
      </c>
      <c r="J22" s="101">
        <v>85784</v>
      </c>
      <c r="K22" s="86">
        <f t="shared" si="4"/>
        <v>-48106</v>
      </c>
      <c r="L22" s="88">
        <f t="shared" si="5"/>
        <v>-56.07805651403525</v>
      </c>
      <c r="M22" s="75"/>
    </row>
    <row r="23" spans="1:13" s="4" customFormat="1" ht="24" customHeight="1">
      <c r="A23" s="89" t="s">
        <v>23</v>
      </c>
      <c r="B23" s="86">
        <f t="shared" si="0"/>
        <v>25732</v>
      </c>
      <c r="C23" s="87">
        <f>J23-'[2]县区 (2)'!J23</f>
        <v>-6848</v>
      </c>
      <c r="D23" s="86">
        <f t="shared" si="1"/>
        <v>32580</v>
      </c>
      <c r="E23" s="88">
        <f t="shared" si="2"/>
        <v>0</v>
      </c>
      <c r="F23" s="50"/>
      <c r="G23" s="91">
        <v>72690</v>
      </c>
      <c r="H23" s="52">
        <v>98422</v>
      </c>
      <c r="I23" s="88">
        <f t="shared" si="3"/>
        <v>0</v>
      </c>
      <c r="J23" s="101">
        <v>106975</v>
      </c>
      <c r="K23" s="86">
        <f t="shared" si="4"/>
        <v>-8553</v>
      </c>
      <c r="L23" s="88">
        <f t="shared" si="5"/>
        <v>-7.995326010750175</v>
      </c>
      <c r="M23" s="103"/>
    </row>
    <row r="24" spans="1:12" s="4" customFormat="1" ht="24" customHeight="1">
      <c r="A24" s="33"/>
      <c r="B24" s="6"/>
      <c r="C24" s="6"/>
      <c r="D24" s="7"/>
      <c r="E24" s="8"/>
      <c r="F24" s="79"/>
      <c r="G24" s="6"/>
      <c r="H24" s="92"/>
      <c r="I24" s="6"/>
      <c r="J24" s="7"/>
      <c r="K24" s="6"/>
      <c r="L24" s="8"/>
    </row>
    <row r="25" spans="1:13" s="4" customFormat="1" ht="24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2" s="4" customFormat="1" ht="24" customHeight="1">
      <c r="A26" s="94" t="s">
        <v>34</v>
      </c>
      <c r="B26" s="6"/>
      <c r="C26" s="6"/>
      <c r="D26" s="7"/>
      <c r="E26" s="8"/>
      <c r="F26" s="79"/>
      <c r="G26" s="6"/>
      <c r="H26" s="6"/>
      <c r="I26" s="6"/>
      <c r="J26" s="7"/>
      <c r="K26" s="6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5"/>
  <sheetViews>
    <sheetView zoomScaleSheetLayoutView="100" workbookViewId="0" topLeftCell="A1">
      <selection activeCell="O10" sqref="O10"/>
    </sheetView>
  </sheetViews>
  <sheetFormatPr defaultColWidth="8.7109375" defaultRowHeight="15"/>
  <cols>
    <col min="1" max="1" width="43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customWidth="1"/>
    <col min="8" max="8" width="10.7109375" style="8" customWidth="1"/>
    <col min="9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32" s="1" customFormat="1" ht="21" customHeight="1">
      <c r="A1" s="6"/>
      <c r="B1" s="6"/>
      <c r="C1" s="6"/>
      <c r="D1" s="7"/>
      <c r="E1" s="8"/>
      <c r="F1" s="7"/>
      <c r="G1" s="6"/>
      <c r="H1" s="8"/>
      <c r="I1" s="6"/>
      <c r="J1" s="7"/>
      <c r="K1" s="6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12" s="2" customFormat="1" ht="19.5" customHeight="1">
      <c r="A2" s="9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53"/>
    </row>
    <row r="4" spans="1:13" s="3" customFormat="1" ht="19.5" customHeight="1">
      <c r="A4" s="10"/>
      <c r="B4" s="10"/>
      <c r="C4" s="10"/>
      <c r="D4" s="11"/>
      <c r="E4" s="12"/>
      <c r="F4" s="11"/>
      <c r="G4" s="10"/>
      <c r="H4" s="12"/>
      <c r="I4" s="10"/>
      <c r="J4" s="11"/>
      <c r="K4" s="54"/>
      <c r="L4" s="54"/>
      <c r="M4" s="54"/>
    </row>
    <row r="5" spans="1:13" s="2" customFormat="1" ht="19.5" customHeight="1">
      <c r="A5" s="2" t="s">
        <v>1</v>
      </c>
      <c r="B5" s="13"/>
      <c r="C5" s="13"/>
      <c r="D5" s="14" t="s">
        <v>2</v>
      </c>
      <c r="E5" s="14"/>
      <c r="F5" s="14"/>
      <c r="G5" s="14"/>
      <c r="H5" s="15"/>
      <c r="I5" s="13"/>
      <c r="J5" s="55"/>
      <c r="K5" s="56" t="s">
        <v>3</v>
      </c>
      <c r="L5" s="56"/>
      <c r="M5" s="57" t="s">
        <v>2</v>
      </c>
    </row>
    <row r="6" spans="1:13" s="2" customFormat="1" ht="30" customHeight="1">
      <c r="A6" s="16" t="s">
        <v>4</v>
      </c>
      <c r="B6" s="17" t="s">
        <v>5</v>
      </c>
      <c r="C6" s="17"/>
      <c r="D6" s="17"/>
      <c r="E6" s="17"/>
      <c r="F6" s="17" t="s">
        <v>6</v>
      </c>
      <c r="G6" s="17"/>
      <c r="H6" s="17"/>
      <c r="I6" s="17"/>
      <c r="J6" s="17"/>
      <c r="K6" s="17"/>
      <c r="L6" s="17"/>
      <c r="M6" s="57"/>
    </row>
    <row r="7" spans="1:13" s="2" customFormat="1" ht="30" customHeight="1">
      <c r="A7" s="16"/>
      <c r="B7" s="18" t="s">
        <v>5</v>
      </c>
      <c r="C7" s="19" t="s">
        <v>7</v>
      </c>
      <c r="D7" s="18" t="s">
        <v>8</v>
      </c>
      <c r="E7" s="20" t="s">
        <v>9</v>
      </c>
      <c r="F7" s="21" t="s">
        <v>36</v>
      </c>
      <c r="G7" s="18" t="s">
        <v>11</v>
      </c>
      <c r="H7" s="22" t="s">
        <v>6</v>
      </c>
      <c r="I7" s="20" t="s">
        <v>12</v>
      </c>
      <c r="J7" s="22" t="s">
        <v>13</v>
      </c>
      <c r="K7" s="18" t="s">
        <v>14</v>
      </c>
      <c r="L7" s="20" t="s">
        <v>15</v>
      </c>
      <c r="M7" s="58" t="s">
        <v>38</v>
      </c>
    </row>
    <row r="8" spans="1:13" s="2" customFormat="1" ht="30" customHeight="1">
      <c r="A8" s="16"/>
      <c r="B8" s="18"/>
      <c r="C8" s="19"/>
      <c r="D8" s="18"/>
      <c r="E8" s="20"/>
      <c r="F8" s="21"/>
      <c r="G8" s="18"/>
      <c r="H8" s="22"/>
      <c r="I8" s="20"/>
      <c r="J8" s="22"/>
      <c r="K8" s="18"/>
      <c r="L8" s="20"/>
      <c r="M8" s="59"/>
    </row>
    <row r="9" spans="1:13" s="2" customFormat="1" ht="30" customHeight="1">
      <c r="A9" s="23" t="s">
        <v>99</v>
      </c>
      <c r="B9" s="24">
        <f aca="true" t="shared" si="0" ref="B9:B22">H9-G9</f>
        <v>0</v>
      </c>
      <c r="C9" s="19">
        <f>J9-'[2]全市 (2)'!J9</f>
        <v>0</v>
      </c>
      <c r="D9" s="25">
        <f aca="true" t="shared" si="1" ref="D9:D22">B9-C9</f>
        <v>0</v>
      </c>
      <c r="E9" s="26">
        <f aca="true" t="shared" si="2" ref="E9:E22">IF(C9&lt;=0,0,D9/C9*100)</f>
        <v>0</v>
      </c>
      <c r="F9" s="27">
        <v>1820</v>
      </c>
      <c r="G9" s="24">
        <v>295</v>
      </c>
      <c r="H9" s="28">
        <v>295</v>
      </c>
      <c r="I9" s="20"/>
      <c r="J9" s="28">
        <v>0</v>
      </c>
      <c r="K9" s="18"/>
      <c r="L9" s="60"/>
      <c r="M9" s="61"/>
    </row>
    <row r="10" spans="1:13" s="2" customFormat="1" ht="30" customHeight="1">
      <c r="A10" s="29" t="s">
        <v>100</v>
      </c>
      <c r="B10" s="24">
        <f t="shared" si="0"/>
        <v>0</v>
      </c>
      <c r="C10" s="19">
        <f>J10-'[2]全市 (2)'!J10</f>
        <v>0</v>
      </c>
      <c r="D10" s="25">
        <f t="shared" si="1"/>
        <v>0</v>
      </c>
      <c r="E10" s="26">
        <f t="shared" si="2"/>
        <v>0</v>
      </c>
      <c r="F10" s="25">
        <v>924</v>
      </c>
      <c r="G10" s="25">
        <v>104</v>
      </c>
      <c r="H10" s="30">
        <v>104</v>
      </c>
      <c r="I10" s="62">
        <f aca="true" t="shared" si="3" ref="I10:I22">IF(F10&lt;=0,0,H10/F10*100)</f>
        <v>11.255411255411255</v>
      </c>
      <c r="J10" s="63">
        <v>33</v>
      </c>
      <c r="K10" s="25">
        <f aca="true" t="shared" si="4" ref="K10:K13">H10-J10</f>
        <v>71</v>
      </c>
      <c r="L10" s="64">
        <f aca="true" t="shared" si="5" ref="L10:L22">IF(J10&lt;=0,0,K10/J10*100)</f>
        <v>215.15151515151513</v>
      </c>
      <c r="M10" s="65"/>
    </row>
    <row r="11" spans="1:13" s="2" customFormat="1" ht="30" customHeight="1">
      <c r="A11" s="29" t="s">
        <v>101</v>
      </c>
      <c r="B11" s="24">
        <f t="shared" si="0"/>
        <v>19200</v>
      </c>
      <c r="C11" s="19">
        <f>J11-'[2]全市 (2)'!J11</f>
        <v>29786</v>
      </c>
      <c r="D11" s="25">
        <f t="shared" si="1"/>
        <v>-10586</v>
      </c>
      <c r="E11" s="26">
        <f t="shared" si="2"/>
        <v>-35.54018666487612</v>
      </c>
      <c r="F11" s="25">
        <v>446462</v>
      </c>
      <c r="G11" s="25">
        <v>8353</v>
      </c>
      <c r="H11" s="30">
        <v>27553</v>
      </c>
      <c r="I11" s="62">
        <f t="shared" si="3"/>
        <v>6.171409884827824</v>
      </c>
      <c r="J11" s="63">
        <v>41032</v>
      </c>
      <c r="K11" s="25">
        <f t="shared" si="4"/>
        <v>-13479</v>
      </c>
      <c r="L11" s="64">
        <f t="shared" si="5"/>
        <v>-32.84997075453305</v>
      </c>
      <c r="M11" s="65"/>
    </row>
    <row r="12" spans="1:13" s="2" customFormat="1" ht="30" customHeight="1">
      <c r="A12" s="31" t="s">
        <v>102</v>
      </c>
      <c r="B12" s="24">
        <f t="shared" si="0"/>
        <v>2664</v>
      </c>
      <c r="C12" s="19">
        <f>J12-'[2]全市 (2)'!J12</f>
        <v>24848</v>
      </c>
      <c r="D12" s="25">
        <f t="shared" si="1"/>
        <v>-22184</v>
      </c>
      <c r="E12" s="26">
        <f t="shared" si="2"/>
        <v>-89.27881519639408</v>
      </c>
      <c r="F12" s="25">
        <v>329156</v>
      </c>
      <c r="G12" s="25">
        <v>5120</v>
      </c>
      <c r="H12" s="30">
        <v>7784</v>
      </c>
      <c r="I12" s="62">
        <f t="shared" si="3"/>
        <v>2.3648361263352333</v>
      </c>
      <c r="J12" s="63">
        <v>35373</v>
      </c>
      <c r="K12" s="25">
        <f t="shared" si="4"/>
        <v>-27589</v>
      </c>
      <c r="L12" s="64">
        <f t="shared" si="5"/>
        <v>-77.99451559098748</v>
      </c>
      <c r="M12" s="65"/>
    </row>
    <row r="13" spans="1:13" s="2" customFormat="1" ht="30" customHeight="1">
      <c r="A13" s="31" t="s">
        <v>103</v>
      </c>
      <c r="B13" s="24">
        <f t="shared" si="0"/>
        <v>17927</v>
      </c>
      <c r="C13" s="19">
        <f>J13-'[2]全市 (2)'!J13</f>
        <v>6055</v>
      </c>
      <c r="D13" s="25">
        <f t="shared" si="1"/>
        <v>11872</v>
      </c>
      <c r="E13" s="26">
        <f t="shared" si="2"/>
        <v>196.0693641618497</v>
      </c>
      <c r="F13" s="25">
        <v>128100</v>
      </c>
      <c r="G13" s="25">
        <v>5085</v>
      </c>
      <c r="H13" s="30">
        <v>23012</v>
      </c>
      <c r="I13" s="62">
        <f t="shared" si="3"/>
        <v>17.96409055425449</v>
      </c>
      <c r="J13" s="63">
        <v>6708</v>
      </c>
      <c r="K13" s="25">
        <f t="shared" si="4"/>
        <v>16304</v>
      </c>
      <c r="L13" s="64">
        <f t="shared" si="5"/>
        <v>243.0530709600477</v>
      </c>
      <c r="M13" s="65"/>
    </row>
    <row r="14" spans="1:13" s="2" customFormat="1" ht="30" customHeight="1">
      <c r="A14" s="31" t="s">
        <v>104</v>
      </c>
      <c r="B14" s="24">
        <f t="shared" si="0"/>
        <v>-1604</v>
      </c>
      <c r="C14" s="19">
        <f>J14-'[2]全市 (2)'!J14</f>
        <v>-1269</v>
      </c>
      <c r="D14" s="25">
        <f t="shared" si="1"/>
        <v>-335</v>
      </c>
      <c r="E14" s="26">
        <f t="shared" si="2"/>
        <v>0</v>
      </c>
      <c r="F14" s="25">
        <v>-10794</v>
      </c>
      <c r="G14" s="25">
        <v>-4081</v>
      </c>
      <c r="H14" s="30">
        <v>-5685</v>
      </c>
      <c r="I14" s="62">
        <f t="shared" si="3"/>
        <v>0</v>
      </c>
      <c r="J14" s="63">
        <v>-2011</v>
      </c>
      <c r="K14" s="25"/>
      <c r="L14" s="64">
        <f t="shared" si="5"/>
        <v>0</v>
      </c>
      <c r="M14" s="65"/>
    </row>
    <row r="15" spans="1:13" s="2" customFormat="1" ht="30" customHeight="1">
      <c r="A15" s="29" t="s">
        <v>105</v>
      </c>
      <c r="B15" s="24">
        <f t="shared" si="0"/>
        <v>603</v>
      </c>
      <c r="C15" s="19">
        <f>J15-'[2]全市 (2)'!J15</f>
        <v>416</v>
      </c>
      <c r="D15" s="25">
        <f t="shared" si="1"/>
        <v>187</v>
      </c>
      <c r="E15" s="26">
        <f t="shared" si="2"/>
        <v>44.95192307692308</v>
      </c>
      <c r="F15" s="25">
        <v>2900</v>
      </c>
      <c r="G15" s="25">
        <v>1077</v>
      </c>
      <c r="H15" s="30">
        <v>1680</v>
      </c>
      <c r="I15" s="62">
        <f t="shared" si="3"/>
        <v>57.931034482758626</v>
      </c>
      <c r="J15" s="63">
        <v>1514</v>
      </c>
      <c r="K15" s="25">
        <f aca="true" t="shared" si="6" ref="K15:K22">H15-J15</f>
        <v>166</v>
      </c>
      <c r="L15" s="64">
        <f t="shared" si="5"/>
        <v>10.96433289299868</v>
      </c>
      <c r="M15" s="65"/>
    </row>
    <row r="16" spans="1:13" s="2" customFormat="1" ht="30" customHeight="1">
      <c r="A16" s="31" t="s">
        <v>106</v>
      </c>
      <c r="B16" s="24">
        <f t="shared" si="0"/>
        <v>363</v>
      </c>
      <c r="C16" s="19">
        <f>J16-'[2]全市 (2)'!J16</f>
        <v>281</v>
      </c>
      <c r="D16" s="25">
        <f t="shared" si="1"/>
        <v>82</v>
      </c>
      <c r="E16" s="26">
        <f t="shared" si="2"/>
        <v>29.181494661921707</v>
      </c>
      <c r="F16" s="25">
        <v>2400</v>
      </c>
      <c r="G16" s="25">
        <v>591</v>
      </c>
      <c r="H16" s="30">
        <v>954</v>
      </c>
      <c r="I16" s="62">
        <f t="shared" si="3"/>
        <v>39.75</v>
      </c>
      <c r="J16" s="63">
        <v>1032</v>
      </c>
      <c r="K16" s="25">
        <f t="shared" si="6"/>
        <v>-78</v>
      </c>
      <c r="L16" s="64">
        <f t="shared" si="5"/>
        <v>-7.55813953488372</v>
      </c>
      <c r="M16" s="65"/>
    </row>
    <row r="17" spans="1:13" s="2" customFormat="1" ht="30" customHeight="1">
      <c r="A17" s="31" t="s">
        <v>107</v>
      </c>
      <c r="B17" s="24">
        <f t="shared" si="0"/>
        <v>240</v>
      </c>
      <c r="C17" s="19">
        <f>J17-'[2]全市 (2)'!J17</f>
        <v>135</v>
      </c>
      <c r="D17" s="25">
        <f t="shared" si="1"/>
        <v>105</v>
      </c>
      <c r="E17" s="26">
        <f t="shared" si="2"/>
        <v>77.77777777777779</v>
      </c>
      <c r="F17" s="25">
        <v>500</v>
      </c>
      <c r="G17" s="25">
        <v>486</v>
      </c>
      <c r="H17" s="30">
        <v>726</v>
      </c>
      <c r="I17" s="62">
        <f t="shared" si="3"/>
        <v>145.2</v>
      </c>
      <c r="J17" s="63">
        <v>482</v>
      </c>
      <c r="K17" s="25">
        <f t="shared" si="6"/>
        <v>244</v>
      </c>
      <c r="L17" s="64">
        <f t="shared" si="5"/>
        <v>50.62240663900415</v>
      </c>
      <c r="M17" s="65"/>
    </row>
    <row r="18" spans="1:13" s="2" customFormat="1" ht="30" customHeight="1">
      <c r="A18" s="29" t="s">
        <v>108</v>
      </c>
      <c r="B18" s="24">
        <f t="shared" si="0"/>
        <v>3318</v>
      </c>
      <c r="C18" s="19">
        <f>J18-'[2]全市 (2)'!J18</f>
        <v>455</v>
      </c>
      <c r="D18" s="25">
        <f t="shared" si="1"/>
        <v>2863</v>
      </c>
      <c r="E18" s="26">
        <f t="shared" si="2"/>
        <v>629.2307692307692</v>
      </c>
      <c r="F18" s="25">
        <v>10000</v>
      </c>
      <c r="G18" s="25">
        <v>4895</v>
      </c>
      <c r="H18" s="30">
        <v>8213</v>
      </c>
      <c r="I18" s="62">
        <f t="shared" si="3"/>
        <v>82.13000000000001</v>
      </c>
      <c r="J18" s="63">
        <v>1141</v>
      </c>
      <c r="K18" s="25">
        <f t="shared" si="6"/>
        <v>7072</v>
      </c>
      <c r="L18" s="64">
        <f t="shared" si="5"/>
        <v>619.8071866783523</v>
      </c>
      <c r="M18" s="65"/>
    </row>
    <row r="19" spans="1:13" s="2" customFormat="1" ht="30" customHeight="1">
      <c r="A19" s="29" t="s">
        <v>109</v>
      </c>
      <c r="B19" s="24">
        <f t="shared" si="0"/>
        <v>1077</v>
      </c>
      <c r="C19" s="19">
        <f>J19-'[2]全市 (2)'!J19</f>
        <v>313</v>
      </c>
      <c r="D19" s="25">
        <f t="shared" si="1"/>
        <v>764</v>
      </c>
      <c r="E19" s="26">
        <f t="shared" si="2"/>
        <v>244.0894568690096</v>
      </c>
      <c r="F19" s="25">
        <v>7000</v>
      </c>
      <c r="G19" s="25">
        <v>874</v>
      </c>
      <c r="H19" s="30">
        <v>1951</v>
      </c>
      <c r="I19" s="62">
        <f t="shared" si="3"/>
        <v>27.87142857142857</v>
      </c>
      <c r="J19" s="63">
        <v>382</v>
      </c>
      <c r="K19" s="25">
        <f t="shared" si="6"/>
        <v>1569</v>
      </c>
      <c r="L19" s="64">
        <f t="shared" si="5"/>
        <v>410.73298429319374</v>
      </c>
      <c r="M19" s="65"/>
    </row>
    <row r="20" spans="1:13" s="2" customFormat="1" ht="30" customHeight="1">
      <c r="A20" s="29" t="s">
        <v>110</v>
      </c>
      <c r="B20" s="24">
        <f t="shared" si="0"/>
        <v>0</v>
      </c>
      <c r="C20" s="19">
        <f>J20-'[2]全市 (2)'!J20</f>
        <v>0</v>
      </c>
      <c r="D20" s="25">
        <f t="shared" si="1"/>
        <v>0</v>
      </c>
      <c r="E20" s="26">
        <f t="shared" si="2"/>
        <v>0</v>
      </c>
      <c r="F20" s="25"/>
      <c r="G20" s="25">
        <v>0</v>
      </c>
      <c r="H20" s="30">
        <v>0</v>
      </c>
      <c r="I20" s="62">
        <f t="shared" si="3"/>
        <v>0</v>
      </c>
      <c r="J20" s="63">
        <v>0</v>
      </c>
      <c r="K20" s="25">
        <f t="shared" si="6"/>
        <v>0</v>
      </c>
      <c r="L20" s="64">
        <f t="shared" si="5"/>
        <v>0</v>
      </c>
      <c r="M20" s="65"/>
    </row>
    <row r="21" spans="1:13" s="2" customFormat="1" ht="30" customHeight="1">
      <c r="A21" s="29" t="s">
        <v>111</v>
      </c>
      <c r="B21" s="24">
        <f t="shared" si="0"/>
        <v>0</v>
      </c>
      <c r="C21" s="19">
        <f>J21-'[2]全市 (2)'!J21</f>
        <v>0</v>
      </c>
      <c r="D21" s="25">
        <f t="shared" si="1"/>
        <v>0</v>
      </c>
      <c r="E21" s="26">
        <f t="shared" si="2"/>
        <v>0</v>
      </c>
      <c r="F21" s="25"/>
      <c r="G21" s="25">
        <v>0</v>
      </c>
      <c r="H21" s="30">
        <v>0</v>
      </c>
      <c r="I21" s="62">
        <f t="shared" si="3"/>
        <v>0</v>
      </c>
      <c r="J21" s="63">
        <v>0</v>
      </c>
      <c r="K21" s="25">
        <f t="shared" si="6"/>
        <v>0</v>
      </c>
      <c r="L21" s="64">
        <f t="shared" si="5"/>
        <v>0</v>
      </c>
      <c r="M21" s="65"/>
    </row>
    <row r="22" spans="1:13" s="2" customFormat="1" ht="30" customHeight="1">
      <c r="A22" s="32" t="s">
        <v>112</v>
      </c>
      <c r="B22" s="24">
        <f t="shared" si="0"/>
        <v>24198</v>
      </c>
      <c r="C22" s="19">
        <f>J22-'[2]全市 (2)'!J22</f>
        <v>30970</v>
      </c>
      <c r="D22" s="25">
        <f t="shared" si="1"/>
        <v>-6772</v>
      </c>
      <c r="E22" s="26">
        <f t="shared" si="2"/>
        <v>-21.866322247336132</v>
      </c>
      <c r="F22" s="25">
        <v>446462</v>
      </c>
      <c r="G22" s="25">
        <v>15598</v>
      </c>
      <c r="H22" s="30">
        <v>39796</v>
      </c>
      <c r="I22" s="62">
        <f t="shared" si="3"/>
        <v>8.913636546895368</v>
      </c>
      <c r="J22" s="63">
        <v>44102</v>
      </c>
      <c r="K22" s="25">
        <f t="shared" si="6"/>
        <v>-4306</v>
      </c>
      <c r="L22" s="64">
        <f t="shared" si="5"/>
        <v>-9.763729536075463</v>
      </c>
      <c r="M22" s="65"/>
    </row>
    <row r="23" spans="1:12" s="4" customFormat="1" ht="27.75" customHeight="1">
      <c r="A23" s="33"/>
      <c r="B23" s="6"/>
      <c r="C23" s="6"/>
      <c r="D23" s="7"/>
      <c r="E23" s="8"/>
      <c r="F23" s="6"/>
      <c r="G23" s="6"/>
      <c r="H23" s="7"/>
      <c r="I23" s="8"/>
      <c r="J23" s="7"/>
      <c r="K23" s="6"/>
      <c r="L23" s="8"/>
    </row>
    <row r="24" s="4" customFormat="1" ht="19.5" customHeight="1"/>
    <row r="25" spans="1:12" s="4" customFormat="1" ht="19.5" customHeight="1">
      <c r="A25" s="9" t="s">
        <v>113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3" s="4" customFormat="1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6"/>
    </row>
    <row r="27" spans="1:13" s="4" customFormat="1" ht="19.5" customHeight="1">
      <c r="A27" s="34"/>
      <c r="B27" s="34"/>
      <c r="C27" s="34"/>
      <c r="D27" s="35"/>
      <c r="E27" s="36"/>
      <c r="F27" s="35"/>
      <c r="G27" s="34"/>
      <c r="H27" s="36"/>
      <c r="I27" s="34"/>
      <c r="J27" s="35"/>
      <c r="K27" s="67"/>
      <c r="L27" s="67"/>
      <c r="M27" s="67"/>
    </row>
    <row r="28" spans="1:13" s="5" customFormat="1" ht="27.75" customHeight="1">
      <c r="A28" s="4" t="s">
        <v>1</v>
      </c>
      <c r="B28" s="6"/>
      <c r="C28" s="6"/>
      <c r="D28" s="37"/>
      <c r="E28" s="37"/>
      <c r="F28" s="37"/>
      <c r="G28" s="37"/>
      <c r="H28" s="8"/>
      <c r="I28" s="6"/>
      <c r="J28" s="7"/>
      <c r="K28" s="68" t="s">
        <v>3</v>
      </c>
      <c r="L28" s="68"/>
      <c r="M28" s="69" t="s">
        <v>2</v>
      </c>
    </row>
    <row r="29" spans="1:13" s="4" customFormat="1" ht="27.75" customHeight="1">
      <c r="A29" s="16" t="s">
        <v>4</v>
      </c>
      <c r="B29" s="17" t="s">
        <v>5</v>
      </c>
      <c r="C29" s="17"/>
      <c r="D29" s="17"/>
      <c r="E29" s="17"/>
      <c r="F29" s="38" t="s">
        <v>6</v>
      </c>
      <c r="G29" s="39"/>
      <c r="H29" s="39"/>
      <c r="I29" s="39"/>
      <c r="J29" s="39"/>
      <c r="K29" s="39"/>
      <c r="L29" s="70"/>
      <c r="M29" s="69"/>
    </row>
    <row r="30" spans="1:13" s="4" customFormat="1" ht="27.75" customHeight="1">
      <c r="A30" s="16"/>
      <c r="B30" s="18" t="s">
        <v>5</v>
      </c>
      <c r="C30" s="19" t="s">
        <v>7</v>
      </c>
      <c r="D30" s="18" t="s">
        <v>8</v>
      </c>
      <c r="E30" s="20" t="s">
        <v>9</v>
      </c>
      <c r="F30" s="40" t="s">
        <v>36</v>
      </c>
      <c r="G30" s="18" t="s">
        <v>11</v>
      </c>
      <c r="H30" s="22" t="s">
        <v>6</v>
      </c>
      <c r="I30" s="20" t="s">
        <v>12</v>
      </c>
      <c r="J30" s="19" t="s">
        <v>13</v>
      </c>
      <c r="K30" s="18" t="s">
        <v>14</v>
      </c>
      <c r="L30" s="20" t="s">
        <v>15</v>
      </c>
      <c r="M30" s="71" t="s">
        <v>38</v>
      </c>
    </row>
    <row r="31" spans="1:13" s="4" customFormat="1" ht="30" customHeight="1">
      <c r="A31" s="16"/>
      <c r="B31" s="18"/>
      <c r="C31" s="19"/>
      <c r="D31" s="18"/>
      <c r="E31" s="20"/>
      <c r="F31" s="41"/>
      <c r="G31" s="18"/>
      <c r="H31" s="22"/>
      <c r="I31" s="20"/>
      <c r="J31" s="19"/>
      <c r="K31" s="18"/>
      <c r="L31" s="20"/>
      <c r="M31" s="71"/>
    </row>
    <row r="32" spans="1:13" s="4" customFormat="1" ht="30" customHeight="1">
      <c r="A32" s="42" t="s">
        <v>114</v>
      </c>
      <c r="B32" s="43">
        <f aca="true" t="shared" si="7" ref="B32:B45">H32-G32</f>
        <v>0</v>
      </c>
      <c r="C32" s="44">
        <f>J32-'[2]全市 (2)'!J32</f>
        <v>0</v>
      </c>
      <c r="D32" s="43">
        <f aca="true" t="shared" si="8" ref="D32:D45">B32-C32</f>
        <v>0</v>
      </c>
      <c r="E32" s="45">
        <f aca="true" t="shared" si="9" ref="E32:E45">IF(C32&lt;=0,0,D32/C32*100)</f>
        <v>0</v>
      </c>
      <c r="F32" s="46"/>
      <c r="G32" s="47">
        <v>0</v>
      </c>
      <c r="H32" s="48">
        <v>0</v>
      </c>
      <c r="I32" s="72">
        <f aca="true" t="shared" si="10" ref="I32:I45">IF(F32&lt;=0,0,H32/F32*100)</f>
        <v>0</v>
      </c>
      <c r="J32" s="73">
        <v>0</v>
      </c>
      <c r="K32" s="74">
        <f aca="true" t="shared" si="11" ref="K32:K45">H32-J32</f>
        <v>0</v>
      </c>
      <c r="L32" s="45">
        <f aca="true" t="shared" si="12" ref="L32:L45">IF(J32&lt;=0,0,K32/J32*100)</f>
        <v>0</v>
      </c>
      <c r="M32" s="75"/>
    </row>
    <row r="33" spans="1:13" s="4" customFormat="1" ht="30" customHeight="1">
      <c r="A33" s="49" t="s">
        <v>115</v>
      </c>
      <c r="B33" s="43">
        <f t="shared" si="7"/>
        <v>0</v>
      </c>
      <c r="C33" s="44">
        <f>J33-'[2]全市 (2)'!J33</f>
        <v>0</v>
      </c>
      <c r="D33" s="43">
        <f t="shared" si="8"/>
        <v>0</v>
      </c>
      <c r="E33" s="45">
        <f t="shared" si="9"/>
        <v>0</v>
      </c>
      <c r="F33" s="50">
        <v>4</v>
      </c>
      <c r="G33" s="51">
        <v>0</v>
      </c>
      <c r="H33" s="52">
        <v>0</v>
      </c>
      <c r="I33" s="72">
        <f t="shared" si="10"/>
        <v>0</v>
      </c>
      <c r="J33" s="76">
        <v>0</v>
      </c>
      <c r="K33" s="74">
        <f t="shared" si="11"/>
        <v>0</v>
      </c>
      <c r="L33" s="45">
        <f t="shared" si="12"/>
        <v>0</v>
      </c>
      <c r="M33" s="75"/>
    </row>
    <row r="34" spans="1:13" s="4" customFormat="1" ht="30" customHeight="1">
      <c r="A34" s="49" t="s">
        <v>116</v>
      </c>
      <c r="B34" s="43">
        <f t="shared" si="7"/>
        <v>227</v>
      </c>
      <c r="C34" s="44">
        <f>J34-'[2]全市 (2)'!J34</f>
        <v>381</v>
      </c>
      <c r="D34" s="43">
        <f t="shared" si="8"/>
        <v>-154</v>
      </c>
      <c r="E34" s="45">
        <f t="shared" si="9"/>
        <v>-40.419947506561684</v>
      </c>
      <c r="F34" s="50">
        <v>4779</v>
      </c>
      <c r="G34" s="51">
        <v>589</v>
      </c>
      <c r="H34" s="52">
        <v>816</v>
      </c>
      <c r="I34" s="72">
        <f t="shared" si="10"/>
        <v>17.074701820464533</v>
      </c>
      <c r="J34" s="76">
        <v>1473</v>
      </c>
      <c r="K34" s="74">
        <f t="shared" si="11"/>
        <v>-657</v>
      </c>
      <c r="L34" s="45">
        <f t="shared" si="12"/>
        <v>-44.602851323828915</v>
      </c>
      <c r="M34" s="75"/>
    </row>
    <row r="35" spans="1:13" s="4" customFormat="1" ht="30" customHeight="1">
      <c r="A35" s="49" t="s">
        <v>117</v>
      </c>
      <c r="B35" s="43">
        <f t="shared" si="7"/>
        <v>0</v>
      </c>
      <c r="C35" s="44">
        <f>J35-'[2]全市 (2)'!J35</f>
        <v>0</v>
      </c>
      <c r="D35" s="43">
        <f t="shared" si="8"/>
        <v>0</v>
      </c>
      <c r="E35" s="45">
        <f t="shared" si="9"/>
        <v>0</v>
      </c>
      <c r="F35" s="50"/>
      <c r="G35" s="51">
        <v>0</v>
      </c>
      <c r="H35" s="52">
        <v>0</v>
      </c>
      <c r="I35" s="72">
        <f t="shared" si="10"/>
        <v>0</v>
      </c>
      <c r="J35" s="76">
        <v>0</v>
      </c>
      <c r="K35" s="74">
        <f t="shared" si="11"/>
        <v>0</v>
      </c>
      <c r="L35" s="45">
        <f t="shared" si="12"/>
        <v>0</v>
      </c>
      <c r="M35" s="75"/>
    </row>
    <row r="36" spans="1:13" s="4" customFormat="1" ht="30" customHeight="1">
      <c r="A36" s="49" t="s">
        <v>118</v>
      </c>
      <c r="B36" s="43">
        <f t="shared" si="7"/>
        <v>19193</v>
      </c>
      <c r="C36" s="44">
        <f>J36-'[2]全市 (2)'!J36</f>
        <v>16098</v>
      </c>
      <c r="D36" s="43">
        <f t="shared" si="8"/>
        <v>3095</v>
      </c>
      <c r="E36" s="45">
        <f t="shared" si="9"/>
        <v>19.225990806311344</v>
      </c>
      <c r="F36" s="50">
        <v>229792</v>
      </c>
      <c r="G36" s="51">
        <v>14525</v>
      </c>
      <c r="H36" s="52">
        <v>33718</v>
      </c>
      <c r="I36" s="72">
        <f t="shared" si="10"/>
        <v>14.673269739590586</v>
      </c>
      <c r="J36" s="76">
        <v>86678</v>
      </c>
      <c r="K36" s="74">
        <f t="shared" si="11"/>
        <v>-52960</v>
      </c>
      <c r="L36" s="45">
        <f t="shared" si="12"/>
        <v>-61.09970234661621</v>
      </c>
      <c r="M36" s="75"/>
    </row>
    <row r="37" spans="1:13" s="4" customFormat="1" ht="30" customHeight="1">
      <c r="A37" s="49" t="s">
        <v>119</v>
      </c>
      <c r="B37" s="43">
        <f t="shared" si="7"/>
        <v>0</v>
      </c>
      <c r="C37" s="44">
        <f>J37-'[2]全市 (2)'!J37</f>
        <v>0</v>
      </c>
      <c r="D37" s="43">
        <f t="shared" si="8"/>
        <v>0</v>
      </c>
      <c r="E37" s="45">
        <f t="shared" si="9"/>
        <v>0</v>
      </c>
      <c r="F37" s="50"/>
      <c r="G37" s="51">
        <v>0</v>
      </c>
      <c r="H37" s="52">
        <v>0</v>
      </c>
      <c r="I37" s="72">
        <f t="shared" si="10"/>
        <v>0</v>
      </c>
      <c r="J37" s="76">
        <v>20</v>
      </c>
      <c r="K37" s="74">
        <f t="shared" si="11"/>
        <v>-20</v>
      </c>
      <c r="L37" s="45">
        <f t="shared" si="12"/>
        <v>-100</v>
      </c>
      <c r="M37" s="75"/>
    </row>
    <row r="38" spans="1:13" s="4" customFormat="1" ht="30" customHeight="1">
      <c r="A38" s="49" t="s">
        <v>120</v>
      </c>
      <c r="B38" s="43">
        <f t="shared" si="7"/>
        <v>0</v>
      </c>
      <c r="C38" s="44">
        <f>J38-'[2]全市 (2)'!J38</f>
        <v>0</v>
      </c>
      <c r="D38" s="43">
        <f t="shared" si="8"/>
        <v>0</v>
      </c>
      <c r="E38" s="45">
        <f t="shared" si="9"/>
        <v>0</v>
      </c>
      <c r="F38" s="50"/>
      <c r="G38" s="51">
        <v>0</v>
      </c>
      <c r="H38" s="52">
        <v>0</v>
      </c>
      <c r="I38" s="72">
        <f t="shared" si="10"/>
        <v>0</v>
      </c>
      <c r="J38" s="76">
        <v>0</v>
      </c>
      <c r="K38" s="74">
        <f t="shared" si="11"/>
        <v>0</v>
      </c>
      <c r="L38" s="45">
        <f t="shared" si="12"/>
        <v>0</v>
      </c>
      <c r="M38" s="75"/>
    </row>
    <row r="39" spans="1:13" s="4" customFormat="1" ht="30" customHeight="1">
      <c r="A39" s="49" t="s">
        <v>121</v>
      </c>
      <c r="B39" s="43">
        <f t="shared" si="7"/>
        <v>0</v>
      </c>
      <c r="C39" s="44">
        <f>J39-'[2]全市 (2)'!J39</f>
        <v>0</v>
      </c>
      <c r="D39" s="43">
        <f t="shared" si="8"/>
        <v>0</v>
      </c>
      <c r="E39" s="45">
        <f t="shared" si="9"/>
        <v>0</v>
      </c>
      <c r="F39" s="50"/>
      <c r="G39" s="51">
        <v>0</v>
      </c>
      <c r="H39" s="52">
        <v>0</v>
      </c>
      <c r="I39" s="72">
        <f t="shared" si="10"/>
        <v>0</v>
      </c>
      <c r="J39" s="76">
        <v>0</v>
      </c>
      <c r="K39" s="74">
        <f t="shared" si="11"/>
        <v>0</v>
      </c>
      <c r="L39" s="45">
        <f t="shared" si="12"/>
        <v>0</v>
      </c>
      <c r="M39" s="75"/>
    </row>
    <row r="40" spans="1:13" s="4" customFormat="1" ht="30" customHeight="1">
      <c r="A40" s="49" t="s">
        <v>122</v>
      </c>
      <c r="B40" s="43">
        <f t="shared" si="7"/>
        <v>0</v>
      </c>
      <c r="C40" s="44">
        <f>J40-'[2]全市 (2)'!J40</f>
        <v>0</v>
      </c>
      <c r="D40" s="43">
        <f t="shared" si="8"/>
        <v>0</v>
      </c>
      <c r="E40" s="45">
        <f t="shared" si="9"/>
        <v>0</v>
      </c>
      <c r="F40" s="50"/>
      <c r="G40" s="51">
        <v>0</v>
      </c>
      <c r="H40" s="52">
        <v>0</v>
      </c>
      <c r="I40" s="72">
        <f t="shared" si="10"/>
        <v>0</v>
      </c>
      <c r="J40" s="76">
        <v>0</v>
      </c>
      <c r="K40" s="74">
        <f t="shared" si="11"/>
        <v>0</v>
      </c>
      <c r="L40" s="45">
        <f t="shared" si="12"/>
        <v>0</v>
      </c>
      <c r="M40" s="75"/>
    </row>
    <row r="41" spans="1:13" s="4" customFormat="1" ht="30" customHeight="1">
      <c r="A41" s="49" t="s">
        <v>123</v>
      </c>
      <c r="B41" s="43">
        <f t="shared" si="7"/>
        <v>64201</v>
      </c>
      <c r="C41" s="44">
        <f>J41-'[2]全市 (2)'!J41</f>
        <v>157838</v>
      </c>
      <c r="D41" s="43">
        <f t="shared" si="8"/>
        <v>-93637</v>
      </c>
      <c r="E41" s="45">
        <f t="shared" si="9"/>
        <v>-59.32475069374929</v>
      </c>
      <c r="F41" s="50">
        <v>5601</v>
      </c>
      <c r="G41" s="51">
        <v>283185</v>
      </c>
      <c r="H41" s="52">
        <v>347386</v>
      </c>
      <c r="I41" s="72">
        <f t="shared" si="10"/>
        <v>6202.213890376718</v>
      </c>
      <c r="J41" s="76">
        <v>329872</v>
      </c>
      <c r="K41" s="74">
        <f t="shared" si="11"/>
        <v>17514</v>
      </c>
      <c r="L41" s="45">
        <f t="shared" si="12"/>
        <v>5.309332104573896</v>
      </c>
      <c r="M41" s="75"/>
    </row>
    <row r="42" spans="1:13" s="4" customFormat="1" ht="30" customHeight="1">
      <c r="A42" s="29" t="s">
        <v>124</v>
      </c>
      <c r="B42" s="43">
        <f t="shared" si="7"/>
        <v>17333</v>
      </c>
      <c r="C42" s="44">
        <f>J42-'[2]全市 (2)'!J42</f>
        <v>7611</v>
      </c>
      <c r="D42" s="43">
        <f t="shared" si="8"/>
        <v>9722</v>
      </c>
      <c r="E42" s="45">
        <f t="shared" si="9"/>
        <v>127.73617133096833</v>
      </c>
      <c r="F42" s="50">
        <v>49000</v>
      </c>
      <c r="G42" s="51">
        <v>2018</v>
      </c>
      <c r="H42" s="52">
        <v>19351</v>
      </c>
      <c r="I42" s="72">
        <f t="shared" si="10"/>
        <v>39.49183673469388</v>
      </c>
      <c r="J42" s="76">
        <v>20627</v>
      </c>
      <c r="K42" s="74">
        <f t="shared" si="11"/>
        <v>-1276</v>
      </c>
      <c r="L42" s="45">
        <f t="shared" si="12"/>
        <v>-6.1860668056430885</v>
      </c>
      <c r="M42" s="75"/>
    </row>
    <row r="43" spans="1:13" s="4" customFormat="1" ht="30" customHeight="1">
      <c r="A43" s="29" t="s">
        <v>125</v>
      </c>
      <c r="B43" s="43">
        <f t="shared" si="7"/>
        <v>18</v>
      </c>
      <c r="C43" s="44">
        <f>J43-'[2]全市 (2)'!J43</f>
        <v>3</v>
      </c>
      <c r="D43" s="43">
        <f t="shared" si="8"/>
        <v>15</v>
      </c>
      <c r="E43" s="45">
        <f t="shared" si="9"/>
        <v>500</v>
      </c>
      <c r="F43" s="50">
        <v>300</v>
      </c>
      <c r="G43" s="51">
        <v>1</v>
      </c>
      <c r="H43" s="52">
        <v>19</v>
      </c>
      <c r="I43" s="72">
        <f t="shared" si="10"/>
        <v>6.333333333333334</v>
      </c>
      <c r="J43" s="76">
        <v>12</v>
      </c>
      <c r="K43" s="74">
        <f t="shared" si="11"/>
        <v>7</v>
      </c>
      <c r="L43" s="45">
        <f t="shared" si="12"/>
        <v>58.333333333333336</v>
      </c>
      <c r="M43" s="75"/>
    </row>
    <row r="44" spans="1:13" s="4" customFormat="1" ht="30" customHeight="1">
      <c r="A44" s="29" t="s">
        <v>126</v>
      </c>
      <c r="B44" s="43">
        <f t="shared" si="7"/>
        <v>0</v>
      </c>
      <c r="C44" s="44">
        <f>J44-'[2]全市 (2)'!J44</f>
        <v>0</v>
      </c>
      <c r="D44" s="43">
        <f t="shared" si="8"/>
        <v>0</v>
      </c>
      <c r="E44" s="45">
        <f t="shared" si="9"/>
        <v>0</v>
      </c>
      <c r="F44" s="50"/>
      <c r="G44" s="51">
        <v>0</v>
      </c>
      <c r="H44" s="52">
        <v>0</v>
      </c>
      <c r="I44" s="72">
        <f t="shared" si="10"/>
        <v>0</v>
      </c>
      <c r="J44" s="77">
        <v>0</v>
      </c>
      <c r="K44" s="74">
        <f t="shared" si="11"/>
        <v>0</v>
      </c>
      <c r="L44" s="45">
        <f t="shared" si="12"/>
        <v>0</v>
      </c>
      <c r="M44" s="75"/>
    </row>
    <row r="45" spans="1:13" s="4" customFormat="1" ht="30" customHeight="1">
      <c r="A45" s="32" t="s">
        <v>127</v>
      </c>
      <c r="B45" s="43">
        <f t="shared" si="7"/>
        <v>100972</v>
      </c>
      <c r="C45" s="44">
        <f>J45-'[2]全市 (2)'!J45</f>
        <v>181931</v>
      </c>
      <c r="D45" s="43">
        <f t="shared" si="8"/>
        <v>-80959</v>
      </c>
      <c r="E45" s="45">
        <f t="shared" si="9"/>
        <v>-44.499837850613694</v>
      </c>
      <c r="F45" s="50">
        <v>289476</v>
      </c>
      <c r="G45" s="51">
        <v>300318</v>
      </c>
      <c r="H45" s="52">
        <v>401290</v>
      </c>
      <c r="I45" s="72">
        <f t="shared" si="10"/>
        <v>138.62634553469027</v>
      </c>
      <c r="J45" s="52">
        <v>438682</v>
      </c>
      <c r="K45" s="74">
        <f t="shared" si="11"/>
        <v>-37392</v>
      </c>
      <c r="L45" s="45">
        <f t="shared" si="12"/>
        <v>-8.523714216676318</v>
      </c>
      <c r="M45" s="75"/>
    </row>
  </sheetData>
  <sheetProtection/>
  <mergeCells count="36">
    <mergeCell ref="K4:M4"/>
    <mergeCell ref="D5:G5"/>
    <mergeCell ref="K5:L5"/>
    <mergeCell ref="B6:E6"/>
    <mergeCell ref="F6:L6"/>
    <mergeCell ref="K27:M27"/>
    <mergeCell ref="D28:G28"/>
    <mergeCell ref="K28:L28"/>
    <mergeCell ref="B29:E29"/>
    <mergeCell ref="F29:L29"/>
    <mergeCell ref="A6:A8"/>
    <mergeCell ref="A29:A31"/>
    <mergeCell ref="B7:B8"/>
    <mergeCell ref="B30:B31"/>
    <mergeCell ref="C7:C8"/>
    <mergeCell ref="C30:C31"/>
    <mergeCell ref="D7:D8"/>
    <mergeCell ref="D30:D31"/>
    <mergeCell ref="E7:E8"/>
    <mergeCell ref="E30:E31"/>
    <mergeCell ref="F7:F8"/>
    <mergeCell ref="F30:F31"/>
    <mergeCell ref="G7:G8"/>
    <mergeCell ref="G30:G31"/>
    <mergeCell ref="H7:H8"/>
    <mergeCell ref="H30:H31"/>
    <mergeCell ref="I7:I8"/>
    <mergeCell ref="I30:I31"/>
    <mergeCell ref="J7:J8"/>
    <mergeCell ref="J30:J31"/>
    <mergeCell ref="K7:K8"/>
    <mergeCell ref="K30:K31"/>
    <mergeCell ref="L7:L8"/>
    <mergeCell ref="L30:L31"/>
    <mergeCell ref="A2:L3"/>
    <mergeCell ref="A25:L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鲠喜樂児</cp:lastModifiedBy>
  <dcterms:created xsi:type="dcterms:W3CDTF">2023-02-02T07:28:30Z</dcterms:created>
  <dcterms:modified xsi:type="dcterms:W3CDTF">2023-04-03T03:03:49Z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93CC79EDDAB941BE9D8B34E72100C7EA</vt:lpwstr>
  </property>
  <property fmtid="{D5CDD505-2E9C-101B-9397-08002B2CF9AE}" pid="4" name="KSOProductBuildV">
    <vt:lpwstr>2052-11.1.0.14036</vt:lpwstr>
  </property>
</Properties>
</file>