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<sst xmlns="http://schemas.openxmlformats.org/spreadsheetml/2006/main" count="244" uniqueCount="128">
  <si>
    <t>汕尾市2022年1-5月一般公共预算收支完成情况表</t>
  </si>
  <si>
    <t xml:space="preserve"> 制表单位：汕尾市财政局</t>
  </si>
  <si>
    <t xml:space="preserve"> </t>
  </si>
  <si>
    <t>单位：万元</t>
  </si>
  <si>
    <t>科     目</t>
  </si>
  <si>
    <t>本月完成数</t>
  </si>
  <si>
    <t>累计完成数</t>
  </si>
  <si>
    <t>上年同月完成数</t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</si>
  <si>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</si>
  <si>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</si>
  <si>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年初预算数</t>
  </si>
  <si>
    <t>上月累计数</t>
  </si>
  <si>
    <t>占年度预算 %</t>
  </si>
  <si>
    <t>上年同期 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</si>
  <si>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</si>
  <si>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</si>
  <si>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一、一般公共预算收入(全市)</t>
  </si>
  <si>
    <t xml:space="preserve">              市直</t>
  </si>
  <si>
    <t xml:space="preserve">             市城区            </t>
  </si>
  <si>
    <r>
      <t xml:space="preserve">                          </t>
    </r>
    <r>
      <rPr>
        <sz val="12"/>
        <rFont val="宋体"/>
        <family val="0"/>
      </rPr>
      <t>红海湾</t>
    </r>
  </si>
  <si>
    <r>
      <t xml:space="preserve">                          </t>
    </r>
    <r>
      <rPr>
        <sz val="12"/>
        <rFont val="宋体"/>
        <family val="0"/>
      </rPr>
      <t>华侨区</t>
    </r>
  </si>
  <si>
    <r>
      <t xml:space="preserve">                          </t>
    </r>
    <r>
      <rPr>
        <sz val="12"/>
        <rFont val="宋体"/>
        <family val="0"/>
      </rPr>
      <t>海丰县</t>
    </r>
  </si>
  <si>
    <r>
      <t xml:space="preserve">                          </t>
    </r>
    <r>
      <rPr>
        <sz val="12"/>
        <rFont val="宋体"/>
        <family val="0"/>
      </rPr>
      <t>陆河县</t>
    </r>
  </si>
  <si>
    <r>
      <t xml:space="preserve">                          </t>
    </r>
    <r>
      <rPr>
        <sz val="12"/>
        <rFont val="宋体"/>
        <family val="0"/>
      </rPr>
      <t>陆丰市</t>
    </r>
  </si>
  <si>
    <t>其中:(1).各项税收收入合计</t>
  </si>
  <si>
    <t xml:space="preserve">             市直</t>
  </si>
  <si>
    <t xml:space="preserve">            市城区            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</si>
  <si>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</si>
  <si>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</si>
  <si>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</si>
  <si>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</t>
    </r>
    <r>
      <rPr>
        <sz val="12"/>
        <rFont val="宋体"/>
        <family val="0"/>
      </rPr>
      <t>陆河县</t>
    </r>
  </si>
  <si>
    <r>
      <t xml:space="preserve">                        </t>
    </r>
    <r>
      <rPr>
        <sz val="12"/>
        <rFont val="宋体"/>
        <family val="0"/>
      </rPr>
      <t>陆丰市</t>
    </r>
  </si>
  <si>
    <t xml:space="preserve">     (2).非税收入合计</t>
  </si>
  <si>
    <t>二、一般公共预算支出(全市)</t>
  </si>
  <si>
    <t>汕尾市2022年1-5月一般公共预算收入完成情况表</t>
  </si>
  <si>
    <t>年初代编预算数</t>
  </si>
  <si>
    <t>完成年初代编预算 %</t>
  </si>
  <si>
    <t>备注</t>
  </si>
  <si>
    <t>一、税收收入</t>
  </si>
  <si>
    <t>1、国内增值税</t>
  </si>
  <si>
    <t xml:space="preserve">2、企业所得税                 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</si>
  <si>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</si>
  <si>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</si>
  <si>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</si>
  <si>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</si>
  <si>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</si>
  <si>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</si>
  <si>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</si>
  <si>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</si>
  <si>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 xml:space="preserve">11、耕地占用税                   </t>
  </si>
  <si>
    <t xml:space="preserve">12、契  税                     </t>
  </si>
  <si>
    <t>13、环境保护税</t>
  </si>
  <si>
    <t>14、其他税收收入</t>
  </si>
  <si>
    <t>二、非税收入</t>
  </si>
  <si>
    <t>1、专项收入</t>
  </si>
  <si>
    <t xml:space="preserve">    其中：教育资金</t>
  </si>
  <si>
    <t xml:space="preserve">          农田水利建设资金</t>
  </si>
  <si>
    <t>2、行政事业性收费收入</t>
  </si>
  <si>
    <t xml:space="preserve">3、罚没收入   </t>
  </si>
  <si>
    <t>4、国有资本经营收入</t>
  </si>
  <si>
    <t>5、国有资源(资产)有偿使用收入</t>
  </si>
  <si>
    <t xml:space="preserve">6、捐赠收入  </t>
  </si>
  <si>
    <t>7、政府住房基金收入</t>
  </si>
  <si>
    <t>8、其他收入</t>
  </si>
  <si>
    <t>一般公共预算收入合计</t>
  </si>
  <si>
    <t>汕尾市2022年1-5月份一般公共预算支出完成情况表</t>
  </si>
  <si>
    <t>占年度代编预算 %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</si>
  <si>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</si>
  <si>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</si>
  <si>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</si>
  <si>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</si>
  <si>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</si>
  <si>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</si>
  <si>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</si>
  <si>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</si>
  <si>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</si>
  <si>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</si>
  <si>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 xml:space="preserve">十一.城乡社区支出         </t>
  </si>
  <si>
    <t>十二.农林水支出</t>
  </si>
  <si>
    <t>十三.交通运输支出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</si>
  <si>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</si>
  <si>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</si>
  <si>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</si>
  <si>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</si>
  <si>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</si>
  <si>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</si>
  <si>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</si>
  <si>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</si>
  <si>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</si>
  <si>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二十三、债务付息支出</t>
  </si>
  <si>
    <t>二十四、债务发行费用支出</t>
  </si>
  <si>
    <t>一般公共预算支出小计</t>
  </si>
  <si>
    <t>汕尾市2022年1-5月政府性基金预算收支完成情况表</t>
  </si>
  <si>
    <t>完成年初预算 %</t>
  </si>
  <si>
    <t>比上年同期±额</t>
  </si>
  <si>
    <t>一、政府性基金收入(全市)</t>
  </si>
  <si>
    <t>二、政府性基金支出(全市)</t>
  </si>
  <si>
    <t xml:space="preserve">           </t>
  </si>
  <si>
    <t>汕尾市2022年1-5月政府性基金预算收入完成情况表</t>
  </si>
  <si>
    <t>一、 国有土地收益基金收入</t>
  </si>
  <si>
    <t>二、 农业土地开发资金收入</t>
  </si>
  <si>
    <t>三、 国有土地使用权出让收入</t>
  </si>
  <si>
    <t xml:space="preserve">   其中：土地出让价款收入</t>
  </si>
  <si>
    <t xml:space="preserve">         补缴的土地价款</t>
  </si>
  <si>
    <t xml:space="preserve">         划拨土地收入</t>
  </si>
  <si>
    <t>四、彩票公益金收入</t>
  </si>
  <si>
    <r>
      <t xml:space="preserve"> </t>
    </r>
    <r>
      <rPr>
        <sz val="12"/>
        <rFont val="宋体"/>
        <family val="0"/>
      </rPr>
      <t xml:space="preserve">  其中：福利彩票公益金收入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</si>
  <si>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体育彩票公益金收入</t>
    </r>
  </si>
  <si>
    <t>五、城市基础设施配套费收入</t>
  </si>
  <si>
    <t>六、污水处理费收入</t>
  </si>
  <si>
    <t>七、 其他政府性基金收入</t>
  </si>
  <si>
    <t>八、专项债务对应项目专项收入</t>
  </si>
  <si>
    <t>政府性基金收入合计</t>
  </si>
  <si>
    <t>汕尾市2022年1-5月政府性基金预算支出完成情况表</t>
  </si>
  <si>
    <t xml:space="preserve">  一、科学技术支出</t>
  </si>
  <si>
    <t xml:space="preserve">  二、文化旅游体育与传媒支出</t>
  </si>
  <si>
    <t xml:space="preserve">  三、社会保障和就业支出</t>
  </si>
  <si>
    <t xml:space="preserve">  四、节能环保支出</t>
  </si>
  <si>
    <t xml:space="preserve">  五、城乡社区支出</t>
  </si>
  <si>
    <t xml:space="preserve">  六、农林水支出</t>
  </si>
  <si>
    <t xml:space="preserve">  七、 交通运输支出</t>
  </si>
  <si>
    <t xml:space="preserve">  八、资源勘探工业信息等支出</t>
  </si>
  <si>
    <t xml:space="preserve">  九、金融支出</t>
  </si>
  <si>
    <t xml:space="preserve">  十、 其他支出</t>
  </si>
  <si>
    <t xml:space="preserve">  十一、债务付息支出</t>
  </si>
  <si>
    <t xml:space="preserve">  十二、债务发行费用支出</t>
  </si>
  <si>
    <t xml:space="preserve">  十三、抗疫特别国债安排的支出</t>
  </si>
  <si>
    <t>政府性基金支出合计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</si>
</sst>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color indexed="10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20"/>
      <name val="黑体"/>
      <family val="3"/>
    </font>
    <font>
      <b/>
      <sz val="12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centerContinuous" vertical="center"/>
      <protection locked="0"/>
    </xf>
    <xf numFmtId="2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7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" fontId="49" fillId="0" borderId="9" xfId="0" applyNumberFormat="1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1" fontId="7" fillId="0" borderId="9" xfId="0" applyNumberFormat="1" applyFont="1" applyFill="1" applyBorder="1" applyAlignment="1" applyProtection="1">
      <alignment vertical="center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Alignment="1" applyProtection="1">
      <alignment horizontal="right"/>
      <protection locked="0"/>
    </xf>
    <xf numFmtId="1" fontId="4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vertical="center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alignment horizontal="centerContinuous"/>
      <protection locked="0"/>
    </xf>
    <xf numFmtId="1" fontId="6" fillId="0" borderId="0" xfId="0" applyNumberFormat="1" applyFont="1" applyFill="1" applyBorder="1" applyAlignment="1" applyProtection="1">
      <alignment horizontal="centerContinuous"/>
      <protection locked="0"/>
    </xf>
    <xf numFmtId="2" fontId="3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2" fillId="0" borderId="9" xfId="0" applyNumberFormat="1" applyFont="1" applyFill="1" applyBorder="1" applyAlignment="1" applyProtection="1">
      <alignment horizontal="right" wrapText="1"/>
      <protection locked="0"/>
    </xf>
    <xf numFmtId="1" fontId="2" fillId="0" borderId="13" xfId="0" applyNumberFormat="1" applyFont="1" applyFill="1" applyBorder="1" applyAlignment="1" applyProtection="1">
      <alignment horizontal="right" wrapText="1"/>
      <protection locked="0"/>
    </xf>
    <xf numFmtId="1" fontId="2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" fontId="2" fillId="0" borderId="13" xfId="0" applyNumberFormat="1" applyFont="1" applyFill="1" applyBorder="1" applyAlignment="1" applyProtection="1">
      <alignment horizontal="right"/>
      <protection/>
    </xf>
    <xf numFmtId="1" fontId="4" fillId="0" borderId="13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6" fontId="2" fillId="0" borderId="9" xfId="0" applyNumberFormat="1" applyFont="1" applyFill="1" applyBorder="1" applyAlignment="1" applyProtection="1">
      <alignment/>
      <protection locked="0"/>
    </xf>
    <xf numFmtId="177" fontId="49" fillId="0" borderId="9" xfId="0" applyNumberFormat="1" applyFont="1" applyFill="1" applyBorder="1" applyAlignment="1" applyProtection="1">
      <alignment horizontal="right"/>
      <protection locked="0"/>
    </xf>
    <xf numFmtId="176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 horizontal="right" wrapText="1"/>
      <protection locked="0"/>
    </xf>
    <xf numFmtId="1" fontId="49" fillId="0" borderId="10" xfId="0" applyNumberFormat="1" applyFont="1" applyFill="1" applyBorder="1" applyAlignment="1" applyProtection="1">
      <alignment horizontal="right" wrapText="1"/>
      <protection locked="0"/>
    </xf>
    <xf numFmtId="1" fontId="2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9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4" fillId="0" borderId="19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 locked="0"/>
    </xf>
    <xf numFmtId="1" fontId="49" fillId="0" borderId="9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 locked="0"/>
    </xf>
    <xf numFmtId="1" fontId="2" fillId="0" borderId="9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/>
      <protection/>
    </xf>
    <xf numFmtId="1" fontId="11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/>
      <protection locked="0"/>
    </xf>
    <xf numFmtId="1" fontId="2" fillId="0" borderId="9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0" xfId="0" applyNumberFormat="1" applyFont="1" applyFill="1" applyBorder="1" applyAlignment="1" applyProtection="1">
      <alignment horizontal="center"/>
      <protection locked="0"/>
    </xf>
    <xf numFmtId="1" fontId="7" fillId="0" borderId="21" xfId="0" applyNumberFormat="1" applyFont="1" applyFill="1" applyBorder="1" applyAlignment="1" applyProtection="1">
      <alignment horizont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49" fontId="2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 horizont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3" xfId="0" applyNumberFormat="1" applyFont="1" applyFill="1" applyBorder="1" applyAlignment="1" applyProtection="1">
      <alignment/>
      <protection/>
    </xf>
    <xf numFmtId="1" fontId="49" fillId="0" borderId="9" xfId="0" applyNumberFormat="1" applyFont="1" applyFill="1" applyBorder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 horizontal="left"/>
      <protection locked="0"/>
    </xf>
    <xf numFmtId="1" fontId="49" fillId="0" borderId="13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21" xfId="0" applyNumberFormat="1" applyFont="1" applyFill="1" applyBorder="1" applyAlignment="1" applyProtection="1">
      <alignment horizontal="right" vertical="center"/>
      <protection locked="0"/>
    </xf>
    <xf numFmtId="1" fontId="7" fillId="0" borderId="2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1" fontId="4" fillId="0" borderId="9" xfId="0" applyNumberFormat="1" applyFont="1" applyFill="1" applyBorder="1" applyAlignment="1" applyProtection="1">
      <alignment horizontal="right" vertical="center"/>
      <protection locked="0"/>
    </xf>
    <xf numFmtId="1" fontId="7" fillId="0" borderId="34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right"/>
      <protection/>
    </xf>
    <xf numFmtId="1" fontId="49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1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>
      <alignment horizontal="left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5968;&#23383;&#36130;&#25919;\Documents\&#25910;&#25903;&#26376;&#25253;&#34920;\2022&#24180;&#20840;&#24066;&#39044;&#31639;&#25191;&#34892;&#25253;&#34920;(&#22522;&#37329;&#39044;&#3163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县区（1）"/>
      <sheetName val="全市（1）"/>
      <sheetName val="县区 (2)"/>
      <sheetName val="全市 (2)"/>
      <sheetName val="县区 (3)"/>
      <sheetName val="全市 (3)"/>
      <sheetName val="县区 (4)"/>
      <sheetName val="全市 (4)"/>
      <sheetName val="县区 (5)"/>
      <sheetName val="全市 (5)"/>
    </sheetNames>
    <sheetDataSet>
      <sheetData sheetId="8">
        <row r="8">
          <cell r="J8">
            <v>237317</v>
          </cell>
        </row>
        <row r="9">
          <cell r="J9">
            <v>143143</v>
          </cell>
        </row>
        <row r="10">
          <cell r="J10">
            <v>4</v>
          </cell>
        </row>
        <row r="11">
          <cell r="J11">
            <v>30</v>
          </cell>
        </row>
        <row r="12">
          <cell r="J12">
            <v>0</v>
          </cell>
        </row>
        <row r="13">
          <cell r="J13">
            <v>23044</v>
          </cell>
        </row>
        <row r="14">
          <cell r="J14">
            <v>11412</v>
          </cell>
        </row>
        <row r="15">
          <cell r="J15">
            <v>59684</v>
          </cell>
        </row>
        <row r="16">
          <cell r="J16">
            <v>103781</v>
          </cell>
        </row>
        <row r="17">
          <cell r="J17">
            <v>12256</v>
          </cell>
        </row>
        <row r="18">
          <cell r="J18">
            <v>40</v>
          </cell>
        </row>
        <row r="19">
          <cell r="J19">
            <v>161</v>
          </cell>
        </row>
        <row r="20">
          <cell r="J20">
            <v>136</v>
          </cell>
        </row>
        <row r="21">
          <cell r="J21">
            <v>21386</v>
          </cell>
        </row>
        <row r="22">
          <cell r="J22">
            <v>31729</v>
          </cell>
        </row>
        <row r="23">
          <cell r="J23">
            <v>38073</v>
          </cell>
        </row>
      </sheetData>
      <sheetData sheetId="9">
        <row r="8">
          <cell r="J8">
            <v>0</v>
          </cell>
        </row>
        <row r="9">
          <cell r="J9">
            <v>275</v>
          </cell>
        </row>
        <row r="10">
          <cell r="J10">
            <v>226136</v>
          </cell>
        </row>
        <row r="11">
          <cell r="J11">
            <v>206516</v>
          </cell>
        </row>
        <row r="12">
          <cell r="J12">
            <v>4730</v>
          </cell>
        </row>
        <row r="13">
          <cell r="J13">
            <v>17340</v>
          </cell>
        </row>
        <row r="14">
          <cell r="J14">
            <v>2134</v>
          </cell>
        </row>
        <row r="15">
          <cell r="J15">
            <v>1442</v>
          </cell>
        </row>
        <row r="16">
          <cell r="J16">
            <v>692</v>
          </cell>
        </row>
        <row r="17">
          <cell r="J17">
            <v>6783</v>
          </cell>
        </row>
        <row r="18">
          <cell r="J18">
            <v>1989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237317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2306</v>
          </cell>
        </row>
        <row r="35">
          <cell r="J35">
            <v>0</v>
          </cell>
        </row>
        <row r="36">
          <cell r="J36">
            <v>80675</v>
          </cell>
        </row>
        <row r="37">
          <cell r="J37">
            <v>46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2313</v>
          </cell>
        </row>
        <row r="42">
          <cell r="J42">
            <v>18441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103781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workbookViewId="0" topLeftCell="A1">
      <selection activeCell="F14" sqref="F14"/>
    </sheetView>
  </sheetViews>
  <sheetFormatPr defaultColWidth="8.7109375" defaultRowHeight="15"/>
  <cols>
    <col min="1" max="1" width="37.140625" style="4" customWidth="1"/>
    <col min="2" max="12" width="10.7109375" style="4" customWidth="1"/>
    <col min="13" max="31" width="9.00390625" style="4" bestFit="1" customWidth="1"/>
    <col min="32" max="16384" width="8.7109375" style="4" customWidth="1"/>
  </cols>
  <sheetData>
    <row r="1" spans="1:12" s="3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78" customFormat="1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78" customFormat="1" ht="18" customHeight="1">
      <c r="A3" s="37"/>
      <c r="B3" s="37"/>
      <c r="C3" s="37"/>
      <c r="D3" s="38"/>
      <c r="E3" s="39"/>
      <c r="F3" s="80"/>
      <c r="G3" s="37"/>
      <c r="H3" s="37"/>
      <c r="I3" s="37"/>
      <c r="J3" s="38"/>
      <c r="K3" s="67"/>
      <c r="L3" s="67"/>
    </row>
    <row r="4" spans="1:12" s="3" customFormat="1" ht="18" customHeight="1">
      <c r="A4" s="3" t="s">
        <v>1</v>
      </c>
      <c r="B4" s="5"/>
      <c r="C4" s="5"/>
      <c r="D4" s="40" t="s">
        <v>2</v>
      </c>
      <c r="E4" s="40"/>
      <c r="F4" s="40"/>
      <c r="G4" s="40"/>
      <c r="H4" s="81"/>
      <c r="I4" s="5"/>
      <c r="J4" s="7"/>
      <c r="K4" s="99" t="s">
        <v>3</v>
      </c>
      <c r="L4" s="99"/>
    </row>
    <row r="5" spans="1:12" s="3" customFormat="1" ht="18" customHeight="1">
      <c r="A5" s="18" t="s">
        <v>4</v>
      </c>
      <c r="B5" s="19" t="s">
        <v>5</v>
      </c>
      <c r="C5" s="19"/>
      <c r="D5" s="19"/>
      <c r="E5" s="19"/>
      <c r="F5" s="158" t="s">
        <v>6</v>
      </c>
      <c r="G5" s="159"/>
      <c r="H5" s="159"/>
      <c r="I5" s="159"/>
      <c r="J5" s="159"/>
      <c r="K5" s="159"/>
      <c r="L5" s="161"/>
    </row>
    <row r="6" spans="1:12" s="3" customFormat="1" ht="18" customHeight="1">
      <c r="A6" s="18"/>
      <c r="B6" s="21" t="s">
        <v>5</v>
      </c>
      <c r="C6" s="22" t="s">
        <v>7</v>
      </c>
      <c r="D6" s="21" t="s">
        <v>8</v>
      </c>
      <c r="E6" s="23" t="s">
        <v>9</v>
      </c>
      <c r="F6" s="43" t="s">
        <v>10</v>
      </c>
      <c r="G6" s="21" t="s">
        <v>11</v>
      </c>
      <c r="H6" s="22" t="s">
        <v>6</v>
      </c>
      <c r="I6" s="23" t="s">
        <v>12</v>
      </c>
      <c r="J6" s="22" t="s">
        <v>13</v>
      </c>
      <c r="K6" s="21" t="s">
        <v>14</v>
      </c>
      <c r="L6" s="23" t="s">
        <v>15</v>
      </c>
    </row>
    <row r="7" spans="1:12" s="3" customFormat="1" ht="18" customHeight="1">
      <c r="A7" s="18"/>
      <c r="B7" s="21"/>
      <c r="C7" s="22"/>
      <c r="D7" s="21"/>
      <c r="E7" s="23"/>
      <c r="F7" s="44"/>
      <c r="G7" s="21"/>
      <c r="H7" s="22"/>
      <c r="I7" s="23"/>
      <c r="J7" s="22"/>
      <c r="K7" s="21"/>
      <c r="L7" s="23"/>
    </row>
    <row r="8" spans="1:12" s="3" customFormat="1" ht="18" customHeight="1">
      <c r="A8" s="93" t="s">
        <v>16</v>
      </c>
      <c r="B8" s="89">
        <v>24163</v>
      </c>
      <c r="C8" s="87">
        <v>38251</v>
      </c>
      <c r="D8" s="89">
        <v>-14088</v>
      </c>
      <c r="E8" s="114">
        <v>-36.830409662492485</v>
      </c>
      <c r="F8" s="89"/>
      <c r="G8" s="94">
        <v>189465</v>
      </c>
      <c r="H8" s="105">
        <v>213628</v>
      </c>
      <c r="I8" s="114">
        <v>0</v>
      </c>
      <c r="J8" s="105">
        <v>219271</v>
      </c>
      <c r="K8" s="89">
        <v>-5643</v>
      </c>
      <c r="L8" s="114">
        <v>-2.573527735085807</v>
      </c>
    </row>
    <row r="9" spans="1:12" s="3" customFormat="1" ht="18" customHeight="1">
      <c r="A9" s="89" t="s">
        <v>17</v>
      </c>
      <c r="B9" s="89">
        <v>8032</v>
      </c>
      <c r="C9" s="87">
        <v>9747</v>
      </c>
      <c r="D9" s="89">
        <v>-1715</v>
      </c>
      <c r="E9" s="114">
        <v>-17.59515748435416</v>
      </c>
      <c r="F9" s="89"/>
      <c r="G9" s="94">
        <v>57490</v>
      </c>
      <c r="H9" s="105">
        <v>65522</v>
      </c>
      <c r="I9" s="114">
        <v>0</v>
      </c>
      <c r="J9" s="105">
        <v>69609</v>
      </c>
      <c r="K9" s="89">
        <v>-4087</v>
      </c>
      <c r="L9" s="114">
        <v>-5.871367208263299</v>
      </c>
    </row>
    <row r="10" spans="1:12" s="3" customFormat="1" ht="18" customHeight="1">
      <c r="A10" s="89" t="s">
        <v>18</v>
      </c>
      <c r="B10" s="89">
        <v>3112</v>
      </c>
      <c r="C10" s="87">
        <v>3652</v>
      </c>
      <c r="D10" s="89">
        <v>-540</v>
      </c>
      <c r="E10" s="114">
        <v>-14.786418400876233</v>
      </c>
      <c r="F10" s="89"/>
      <c r="G10" s="94">
        <v>30639</v>
      </c>
      <c r="H10" s="105">
        <v>33751</v>
      </c>
      <c r="I10" s="114">
        <v>0</v>
      </c>
      <c r="J10" s="105">
        <v>30567</v>
      </c>
      <c r="K10" s="89">
        <v>3184</v>
      </c>
      <c r="L10" s="114">
        <v>10.416462197795008</v>
      </c>
    </row>
    <row r="11" spans="1:12" s="3" customFormat="1" ht="18" customHeight="1">
      <c r="A11" s="92" t="s">
        <v>19</v>
      </c>
      <c r="B11" s="89">
        <v>277</v>
      </c>
      <c r="C11" s="87">
        <v>1316</v>
      </c>
      <c r="D11" s="89">
        <v>-1039</v>
      </c>
      <c r="E11" s="114">
        <v>-78.95136778115501</v>
      </c>
      <c r="F11" s="89"/>
      <c r="G11" s="94">
        <v>4787</v>
      </c>
      <c r="H11" s="105">
        <v>5064</v>
      </c>
      <c r="I11" s="114">
        <v>0</v>
      </c>
      <c r="J11" s="105">
        <v>4363</v>
      </c>
      <c r="K11" s="89">
        <v>701</v>
      </c>
      <c r="L11" s="114">
        <v>16.06692642677057</v>
      </c>
    </row>
    <row r="12" spans="1:12" s="3" customFormat="1" ht="18" customHeight="1">
      <c r="A12" s="92" t="s">
        <v>20</v>
      </c>
      <c r="B12" s="89">
        <v>49</v>
      </c>
      <c r="C12" s="87">
        <v>1146</v>
      </c>
      <c r="D12" s="89">
        <v>-1097</v>
      </c>
      <c r="E12" s="114">
        <v>-95.72425828970331</v>
      </c>
      <c r="F12" s="89"/>
      <c r="G12" s="94">
        <v>1658</v>
      </c>
      <c r="H12" s="105">
        <v>1707</v>
      </c>
      <c r="I12" s="114">
        <v>0</v>
      </c>
      <c r="J12" s="105">
        <v>3534</v>
      </c>
      <c r="K12" s="89">
        <v>-1827</v>
      </c>
      <c r="L12" s="114">
        <v>-51.69779286926995</v>
      </c>
    </row>
    <row r="13" spans="1:12" s="3" customFormat="1" ht="18" customHeight="1">
      <c r="A13" s="92" t="s">
        <v>21</v>
      </c>
      <c r="B13" s="89">
        <v>3792</v>
      </c>
      <c r="C13" s="87">
        <v>10677</v>
      </c>
      <c r="D13" s="89">
        <v>-6885</v>
      </c>
      <c r="E13" s="114">
        <v>-64.48440573194718</v>
      </c>
      <c r="F13" s="89"/>
      <c r="G13" s="94">
        <v>41691</v>
      </c>
      <c r="H13" s="105">
        <v>45483</v>
      </c>
      <c r="I13" s="114">
        <v>0</v>
      </c>
      <c r="J13" s="105">
        <v>52168</v>
      </c>
      <c r="K13" s="89">
        <v>-6685</v>
      </c>
      <c r="L13" s="114">
        <v>-12.814368961815672</v>
      </c>
    </row>
    <row r="14" spans="1:12" s="3" customFormat="1" ht="18" customHeight="1">
      <c r="A14" s="92" t="s">
        <v>22</v>
      </c>
      <c r="B14" s="89">
        <v>2023</v>
      </c>
      <c r="C14" s="87">
        <v>2956</v>
      </c>
      <c r="D14" s="89">
        <v>-933</v>
      </c>
      <c r="E14" s="114">
        <v>-31.562922868741545</v>
      </c>
      <c r="F14" s="89"/>
      <c r="G14" s="94">
        <v>16960</v>
      </c>
      <c r="H14" s="105">
        <v>18983</v>
      </c>
      <c r="I14" s="114">
        <v>0</v>
      </c>
      <c r="J14" s="105">
        <v>18340</v>
      </c>
      <c r="K14" s="89">
        <v>643</v>
      </c>
      <c r="L14" s="114">
        <v>3.505997818974918</v>
      </c>
    </row>
    <row r="15" spans="1:12" s="3" customFormat="1" ht="18" customHeight="1">
      <c r="A15" s="92" t="s">
        <v>23</v>
      </c>
      <c r="B15" s="89">
        <v>6878</v>
      </c>
      <c r="C15" s="87">
        <v>8757</v>
      </c>
      <c r="D15" s="89">
        <v>-1879</v>
      </c>
      <c r="E15" s="114">
        <v>-21.457120018271098</v>
      </c>
      <c r="F15" s="89"/>
      <c r="G15" s="94">
        <v>36240</v>
      </c>
      <c r="H15" s="105">
        <v>43118</v>
      </c>
      <c r="I15" s="114">
        <v>0</v>
      </c>
      <c r="J15" s="105">
        <v>40690</v>
      </c>
      <c r="K15" s="89">
        <v>2428</v>
      </c>
      <c r="L15" s="114">
        <v>5.967068075694273</v>
      </c>
    </row>
    <row r="16" spans="1:12" s="3" customFormat="1" ht="18" customHeight="1">
      <c r="A16" s="160" t="s">
        <v>24</v>
      </c>
      <c r="B16" s="89">
        <v>7675</v>
      </c>
      <c r="C16" s="87">
        <v>19799</v>
      </c>
      <c r="D16" s="89">
        <v>-12124</v>
      </c>
      <c r="E16" s="114">
        <v>-61.23541593009748</v>
      </c>
      <c r="F16" s="89"/>
      <c r="G16" s="94">
        <v>112222</v>
      </c>
      <c r="H16" s="105">
        <v>119897</v>
      </c>
      <c r="I16" s="114">
        <v>0</v>
      </c>
      <c r="J16" s="105">
        <v>133832</v>
      </c>
      <c r="K16" s="89">
        <v>-13935</v>
      </c>
      <c r="L16" s="114">
        <v>-10.412307968198936</v>
      </c>
    </row>
    <row r="17" spans="1:12" s="3" customFormat="1" ht="18" customHeight="1">
      <c r="A17" s="89" t="s">
        <v>25</v>
      </c>
      <c r="B17" s="89">
        <v>-357</v>
      </c>
      <c r="C17" s="87">
        <v>5449</v>
      </c>
      <c r="D17" s="89">
        <v>-5806</v>
      </c>
      <c r="E17" s="114">
        <v>-106.55166085520278</v>
      </c>
      <c r="F17" s="89"/>
      <c r="G17" s="94">
        <v>32680</v>
      </c>
      <c r="H17" s="105">
        <v>32323</v>
      </c>
      <c r="I17" s="114">
        <v>0</v>
      </c>
      <c r="J17" s="105">
        <v>41691</v>
      </c>
      <c r="K17" s="89">
        <v>-9368</v>
      </c>
      <c r="L17" s="114">
        <v>-22.470077474754742</v>
      </c>
    </row>
    <row r="18" spans="1:12" s="3" customFormat="1" ht="18" customHeight="1">
      <c r="A18" s="89" t="s">
        <v>26</v>
      </c>
      <c r="B18" s="89">
        <v>2618</v>
      </c>
      <c r="C18" s="87">
        <v>3204</v>
      </c>
      <c r="D18" s="89">
        <v>-586</v>
      </c>
      <c r="E18" s="114">
        <v>-18.2896379525593</v>
      </c>
      <c r="F18" s="89"/>
      <c r="G18" s="94">
        <v>23020</v>
      </c>
      <c r="H18" s="105">
        <v>25638</v>
      </c>
      <c r="I18" s="114">
        <v>0</v>
      </c>
      <c r="J18" s="105">
        <v>25141</v>
      </c>
      <c r="K18" s="89">
        <v>497</v>
      </c>
      <c r="L18" s="114">
        <v>1.9768505628256632</v>
      </c>
    </row>
    <row r="19" spans="1:12" s="3" customFormat="1" ht="18" customHeight="1">
      <c r="A19" s="92" t="s">
        <v>27</v>
      </c>
      <c r="B19" s="89">
        <v>170</v>
      </c>
      <c r="C19" s="87">
        <v>850</v>
      </c>
      <c r="D19" s="89">
        <v>-680</v>
      </c>
      <c r="E19" s="114">
        <v>-80</v>
      </c>
      <c r="F19" s="89"/>
      <c r="G19" s="94">
        <v>1194</v>
      </c>
      <c r="H19" s="105">
        <v>1364</v>
      </c>
      <c r="I19" s="114">
        <v>0</v>
      </c>
      <c r="J19" s="105">
        <v>1957</v>
      </c>
      <c r="K19" s="89">
        <v>-593</v>
      </c>
      <c r="L19" s="114">
        <v>-30.30148185998978</v>
      </c>
    </row>
    <row r="20" spans="1:12" s="3" customFormat="1" ht="18" customHeight="1">
      <c r="A20" s="92" t="s">
        <v>28</v>
      </c>
      <c r="B20" s="89">
        <v>45</v>
      </c>
      <c r="C20" s="87">
        <v>37</v>
      </c>
      <c r="D20" s="89">
        <v>8</v>
      </c>
      <c r="E20" s="114">
        <v>21.62162162162162</v>
      </c>
      <c r="F20" s="89"/>
      <c r="G20" s="94">
        <v>87</v>
      </c>
      <c r="H20" s="105">
        <v>132</v>
      </c>
      <c r="I20" s="114">
        <v>0</v>
      </c>
      <c r="J20" s="105">
        <v>133</v>
      </c>
      <c r="K20" s="89">
        <v>-1</v>
      </c>
      <c r="L20" s="114">
        <v>-0.7518796992481203</v>
      </c>
    </row>
    <row r="21" spans="1:12" s="3" customFormat="1" ht="18" customHeight="1">
      <c r="A21" s="92" t="s">
        <v>29</v>
      </c>
      <c r="B21" s="89">
        <v>1079</v>
      </c>
      <c r="C21" s="87">
        <v>5697</v>
      </c>
      <c r="D21" s="89">
        <v>-4618</v>
      </c>
      <c r="E21" s="114">
        <v>-81.06020712655784</v>
      </c>
      <c r="F21" s="89"/>
      <c r="G21" s="94">
        <v>26727</v>
      </c>
      <c r="H21" s="105">
        <v>27806</v>
      </c>
      <c r="I21" s="114">
        <v>0</v>
      </c>
      <c r="J21" s="105">
        <v>32418</v>
      </c>
      <c r="K21" s="89">
        <v>-4612</v>
      </c>
      <c r="L21" s="114">
        <v>-14.226664198901846</v>
      </c>
    </row>
    <row r="22" spans="1:12" s="3" customFormat="1" ht="18" customHeight="1">
      <c r="A22" s="92" t="s">
        <v>30</v>
      </c>
      <c r="B22" s="89">
        <v>1611</v>
      </c>
      <c r="C22" s="87">
        <v>1150</v>
      </c>
      <c r="D22" s="89">
        <v>461</v>
      </c>
      <c r="E22" s="114">
        <v>40.08695652173913</v>
      </c>
      <c r="F22" s="89"/>
      <c r="G22" s="94">
        <v>9170</v>
      </c>
      <c r="H22" s="105">
        <v>10781</v>
      </c>
      <c r="I22" s="114">
        <v>0</v>
      </c>
      <c r="J22" s="105">
        <v>9151</v>
      </c>
      <c r="K22" s="89">
        <v>1630</v>
      </c>
      <c r="L22" s="114">
        <v>17.812260955086874</v>
      </c>
    </row>
    <row r="23" spans="1:12" s="3" customFormat="1" ht="18" customHeight="1">
      <c r="A23" s="92" t="s">
        <v>31</v>
      </c>
      <c r="B23" s="89">
        <v>2509</v>
      </c>
      <c r="C23" s="87">
        <v>3412</v>
      </c>
      <c r="D23" s="89">
        <v>-903</v>
      </c>
      <c r="E23" s="114">
        <v>-26.465416178194605</v>
      </c>
      <c r="F23" s="89"/>
      <c r="G23" s="94">
        <v>19344</v>
      </c>
      <c r="H23" s="105">
        <v>21853</v>
      </c>
      <c r="I23" s="114">
        <v>0</v>
      </c>
      <c r="J23" s="105">
        <v>23341</v>
      </c>
      <c r="K23" s="89">
        <v>-1488</v>
      </c>
      <c r="L23" s="114">
        <v>-6.375048198449081</v>
      </c>
    </row>
    <row r="24" spans="1:12" s="3" customFormat="1" ht="18" customHeight="1">
      <c r="A24" s="160" t="s">
        <v>32</v>
      </c>
      <c r="B24" s="89">
        <v>16488</v>
      </c>
      <c r="C24" s="87">
        <v>18452</v>
      </c>
      <c r="D24" s="89">
        <v>-1964</v>
      </c>
      <c r="E24" s="114">
        <v>-10.64383264686755</v>
      </c>
      <c r="F24" s="89"/>
      <c r="G24" s="94">
        <v>77243</v>
      </c>
      <c r="H24" s="105">
        <v>93731</v>
      </c>
      <c r="I24" s="114">
        <v>0</v>
      </c>
      <c r="J24" s="105">
        <v>85439</v>
      </c>
      <c r="K24" s="89">
        <v>8292</v>
      </c>
      <c r="L24" s="114">
        <v>9.705169770245439</v>
      </c>
    </row>
    <row r="25" spans="1:12" s="3" customFormat="1" ht="18" customHeight="1">
      <c r="A25" s="89" t="s">
        <v>25</v>
      </c>
      <c r="B25" s="89">
        <v>8389</v>
      </c>
      <c r="C25" s="87">
        <v>4298</v>
      </c>
      <c r="D25" s="89">
        <v>4091</v>
      </c>
      <c r="E25" s="114">
        <v>95.18380642159143</v>
      </c>
      <c r="G25" s="94">
        <v>24810</v>
      </c>
      <c r="H25" s="105">
        <v>33199</v>
      </c>
      <c r="I25" s="114">
        <v>0</v>
      </c>
      <c r="J25" s="105">
        <v>27918</v>
      </c>
      <c r="K25" s="89">
        <v>5281</v>
      </c>
      <c r="L25" s="114">
        <v>18.916111469302958</v>
      </c>
    </row>
    <row r="26" spans="1:12" s="3" customFormat="1" ht="18" customHeight="1">
      <c r="A26" s="89" t="s">
        <v>26</v>
      </c>
      <c r="B26" s="89">
        <v>494</v>
      </c>
      <c r="C26" s="87">
        <v>448</v>
      </c>
      <c r="D26" s="89">
        <v>46</v>
      </c>
      <c r="E26" s="114">
        <v>10.267857142857142</v>
      </c>
      <c r="F26" s="89"/>
      <c r="G26" s="94">
        <v>7619</v>
      </c>
      <c r="H26" s="105">
        <v>8113</v>
      </c>
      <c r="I26" s="114">
        <v>0</v>
      </c>
      <c r="J26" s="105">
        <v>5426</v>
      </c>
      <c r="K26" s="89">
        <v>2687</v>
      </c>
      <c r="L26" s="114">
        <v>49.52082565425728</v>
      </c>
    </row>
    <row r="27" spans="1:12" s="3" customFormat="1" ht="18" customHeight="1">
      <c r="A27" s="92" t="s">
        <v>27</v>
      </c>
      <c r="B27" s="89">
        <v>107</v>
      </c>
      <c r="C27" s="87">
        <v>466</v>
      </c>
      <c r="D27" s="89">
        <v>-359</v>
      </c>
      <c r="E27" s="114">
        <v>-77.03862660944206</v>
      </c>
      <c r="F27" s="89"/>
      <c r="G27" s="94">
        <v>3593</v>
      </c>
      <c r="H27" s="105">
        <v>3700</v>
      </c>
      <c r="I27" s="114">
        <v>0</v>
      </c>
      <c r="J27" s="105">
        <v>2406</v>
      </c>
      <c r="K27" s="89">
        <v>1294</v>
      </c>
      <c r="L27" s="114">
        <v>53.78221113881961</v>
      </c>
    </row>
    <row r="28" spans="1:12" s="3" customFormat="1" ht="18" customHeight="1">
      <c r="A28" s="92" t="s">
        <v>28</v>
      </c>
      <c r="B28" s="89">
        <v>4</v>
      </c>
      <c r="C28" s="87">
        <v>1109</v>
      </c>
      <c r="D28" s="89">
        <v>-1105</v>
      </c>
      <c r="E28" s="114">
        <v>-99.63931469792607</v>
      </c>
      <c r="F28" s="89"/>
      <c r="G28" s="94">
        <v>1571</v>
      </c>
      <c r="H28" s="105">
        <v>1575</v>
      </c>
      <c r="I28" s="114">
        <v>0</v>
      </c>
      <c r="J28" s="105">
        <v>3401</v>
      </c>
      <c r="K28" s="89">
        <v>-1826</v>
      </c>
      <c r="L28" s="114">
        <v>-53.69009114966187</v>
      </c>
    </row>
    <row r="29" spans="1:12" s="3" customFormat="1" ht="18" customHeight="1">
      <c r="A29" s="92" t="s">
        <v>29</v>
      </c>
      <c r="B29" s="89">
        <v>2713</v>
      </c>
      <c r="C29" s="87">
        <v>4980</v>
      </c>
      <c r="D29" s="89">
        <v>-2267</v>
      </c>
      <c r="E29" s="114">
        <v>-45.52208835341365</v>
      </c>
      <c r="F29" s="89"/>
      <c r="G29" s="94">
        <v>14964</v>
      </c>
      <c r="H29" s="105">
        <v>17677</v>
      </c>
      <c r="I29" s="114">
        <v>0</v>
      </c>
      <c r="J29" s="105">
        <v>19750</v>
      </c>
      <c r="K29" s="89">
        <v>-2073</v>
      </c>
      <c r="L29" s="114">
        <v>-10.496202531645569</v>
      </c>
    </row>
    <row r="30" spans="1:12" s="3" customFormat="1" ht="18" customHeight="1">
      <c r="A30" s="92" t="s">
        <v>30</v>
      </c>
      <c r="B30" s="89">
        <v>412</v>
      </c>
      <c r="C30" s="87">
        <v>1806</v>
      </c>
      <c r="D30" s="89">
        <v>-1394</v>
      </c>
      <c r="E30" s="114">
        <v>-77.18715393133998</v>
      </c>
      <c r="F30" s="89"/>
      <c r="G30" s="94">
        <v>7790</v>
      </c>
      <c r="H30" s="105">
        <v>8202</v>
      </c>
      <c r="I30" s="114">
        <v>0</v>
      </c>
      <c r="J30" s="105">
        <v>9189</v>
      </c>
      <c r="K30" s="89">
        <v>-987</v>
      </c>
      <c r="L30" s="114">
        <v>-10.741103493307214</v>
      </c>
    </row>
    <row r="31" spans="1:12" s="3" customFormat="1" ht="18" customHeight="1">
      <c r="A31" s="92" t="s">
        <v>31</v>
      </c>
      <c r="B31" s="89">
        <v>4369</v>
      </c>
      <c r="C31" s="87">
        <v>5345</v>
      </c>
      <c r="D31" s="89">
        <v>-976</v>
      </c>
      <c r="E31" s="114">
        <v>-18.260056127221702</v>
      </c>
      <c r="F31" s="89"/>
      <c r="G31" s="94">
        <v>16896</v>
      </c>
      <c r="H31" s="105">
        <v>21265</v>
      </c>
      <c r="I31" s="114">
        <v>0</v>
      </c>
      <c r="J31" s="105">
        <v>17349</v>
      </c>
      <c r="K31" s="89">
        <v>3916</v>
      </c>
      <c r="L31" s="114">
        <v>22.57190616173843</v>
      </c>
    </row>
    <row r="32" spans="1:12" s="3" customFormat="1" ht="18" customHeight="1">
      <c r="A32" s="93" t="s">
        <v>33</v>
      </c>
      <c r="B32" s="89">
        <v>236604</v>
      </c>
      <c r="C32" s="87">
        <v>149827</v>
      </c>
      <c r="D32" s="89">
        <v>86777</v>
      </c>
      <c r="E32" s="114">
        <v>57.91813224585689</v>
      </c>
      <c r="F32" s="89"/>
      <c r="G32" s="94">
        <v>1013962</v>
      </c>
      <c r="H32" s="105">
        <v>1250566</v>
      </c>
      <c r="I32" s="114">
        <v>0</v>
      </c>
      <c r="J32" s="105">
        <v>1228415</v>
      </c>
      <c r="K32" s="89">
        <v>22151</v>
      </c>
      <c r="L32" s="114">
        <v>1.8032179678691647</v>
      </c>
    </row>
    <row r="33" spans="1:12" s="3" customFormat="1" ht="18" customHeight="1">
      <c r="A33" s="89" t="s">
        <v>25</v>
      </c>
      <c r="B33" s="89">
        <v>51465</v>
      </c>
      <c r="C33" s="87">
        <v>52709</v>
      </c>
      <c r="D33" s="89">
        <v>-1244</v>
      </c>
      <c r="E33" s="114">
        <v>-2.3601282513422754</v>
      </c>
      <c r="F33" s="89"/>
      <c r="G33" s="94">
        <v>171559</v>
      </c>
      <c r="H33" s="105">
        <v>223024</v>
      </c>
      <c r="I33" s="114">
        <v>0</v>
      </c>
      <c r="J33" s="105">
        <v>213395</v>
      </c>
      <c r="K33" s="89">
        <v>9629</v>
      </c>
      <c r="L33" s="114">
        <v>4.512289416340589</v>
      </c>
    </row>
    <row r="34" spans="1:12" s="3" customFormat="1" ht="18" customHeight="1">
      <c r="A34" s="89" t="s">
        <v>26</v>
      </c>
      <c r="B34" s="89">
        <v>31870</v>
      </c>
      <c r="C34" s="87">
        <v>12022</v>
      </c>
      <c r="D34" s="89">
        <v>19848</v>
      </c>
      <c r="E34" s="114">
        <v>165.09732157710863</v>
      </c>
      <c r="F34" s="89"/>
      <c r="G34" s="94">
        <v>111896</v>
      </c>
      <c r="H34" s="105">
        <v>143766</v>
      </c>
      <c r="I34" s="114">
        <v>0</v>
      </c>
      <c r="J34" s="105">
        <v>152401</v>
      </c>
      <c r="K34" s="89">
        <v>-8635</v>
      </c>
      <c r="L34" s="114">
        <v>-5.665973320385037</v>
      </c>
    </row>
    <row r="35" spans="1:12" s="3" customFormat="1" ht="18" customHeight="1">
      <c r="A35" s="92" t="s">
        <v>27</v>
      </c>
      <c r="B35" s="89">
        <v>14848</v>
      </c>
      <c r="C35" s="87">
        <v>7108</v>
      </c>
      <c r="D35" s="89">
        <v>7740</v>
      </c>
      <c r="E35" s="114">
        <v>108.8913899831176</v>
      </c>
      <c r="F35" s="89"/>
      <c r="G35" s="94">
        <v>23765</v>
      </c>
      <c r="H35" s="105">
        <v>38613</v>
      </c>
      <c r="I35" s="114">
        <v>0</v>
      </c>
      <c r="J35" s="105">
        <v>37269</v>
      </c>
      <c r="K35" s="89">
        <v>1344</v>
      </c>
      <c r="L35" s="114">
        <v>3.606214279964582</v>
      </c>
    </row>
    <row r="36" spans="1:12" s="3" customFormat="1" ht="18" customHeight="1">
      <c r="A36" s="92" t="s">
        <v>28</v>
      </c>
      <c r="B36" s="89">
        <v>859</v>
      </c>
      <c r="C36" s="87">
        <v>922</v>
      </c>
      <c r="D36" s="89">
        <v>-63</v>
      </c>
      <c r="E36" s="114">
        <v>-6.832971800433839</v>
      </c>
      <c r="F36" s="89"/>
      <c r="G36" s="94">
        <v>8704</v>
      </c>
      <c r="H36" s="105">
        <v>9563</v>
      </c>
      <c r="I36" s="114">
        <v>0</v>
      </c>
      <c r="J36" s="105">
        <v>13198</v>
      </c>
      <c r="K36" s="89">
        <v>-3635</v>
      </c>
      <c r="L36" s="114">
        <v>-27.542051826034246</v>
      </c>
    </row>
    <row r="37" spans="1:12" s="3" customFormat="1" ht="18" customHeight="1">
      <c r="A37" s="92" t="s">
        <v>29</v>
      </c>
      <c r="B37" s="89">
        <v>46779</v>
      </c>
      <c r="C37" s="87">
        <v>28911</v>
      </c>
      <c r="D37" s="89">
        <v>17868</v>
      </c>
      <c r="E37" s="114">
        <v>61.80346580886168</v>
      </c>
      <c r="F37" s="89"/>
      <c r="G37" s="94">
        <v>199732</v>
      </c>
      <c r="H37" s="105">
        <v>246511</v>
      </c>
      <c r="I37" s="114">
        <v>0</v>
      </c>
      <c r="J37" s="105">
        <v>246597</v>
      </c>
      <c r="K37" s="89">
        <v>-86</v>
      </c>
      <c r="L37" s="114">
        <v>-0.03487471461534406</v>
      </c>
    </row>
    <row r="38" spans="1:12" s="3" customFormat="1" ht="18" customHeight="1">
      <c r="A38" s="92" t="s">
        <v>30</v>
      </c>
      <c r="B38" s="89">
        <v>27302</v>
      </c>
      <c r="C38" s="87">
        <v>7465</v>
      </c>
      <c r="D38" s="89">
        <v>19837</v>
      </c>
      <c r="E38" s="114">
        <v>265.7334226389819</v>
      </c>
      <c r="F38" s="89"/>
      <c r="G38" s="94">
        <v>133393</v>
      </c>
      <c r="H38" s="105">
        <v>160695</v>
      </c>
      <c r="I38" s="114">
        <v>0</v>
      </c>
      <c r="J38" s="105">
        <v>146592</v>
      </c>
      <c r="K38" s="89">
        <v>14103</v>
      </c>
      <c r="L38" s="114">
        <v>9.620579567779961</v>
      </c>
    </row>
    <row r="39" spans="1:12" s="3" customFormat="1" ht="18" customHeight="1">
      <c r="A39" s="92" t="s">
        <v>31</v>
      </c>
      <c r="B39" s="89">
        <v>63481</v>
      </c>
      <c r="C39" s="87">
        <v>40690</v>
      </c>
      <c r="D39" s="89">
        <v>22791</v>
      </c>
      <c r="E39" s="114">
        <v>56.01130498894077</v>
      </c>
      <c r="F39" s="89"/>
      <c r="G39" s="94">
        <v>364913</v>
      </c>
      <c r="H39" s="105">
        <v>428394</v>
      </c>
      <c r="I39" s="114">
        <v>0</v>
      </c>
      <c r="J39" s="105">
        <v>418963</v>
      </c>
      <c r="K39" s="89">
        <v>9431</v>
      </c>
      <c r="L39" s="114">
        <v>2.2510341008633223</v>
      </c>
    </row>
  </sheetData>
  <sheetProtection/>
  <mergeCells count="18">
    <mergeCell ref="K3:L3"/>
    <mergeCell ref="D4:G4"/>
    <mergeCell ref="K4:L4"/>
    <mergeCell ref="B5:E5"/>
    <mergeCell ref="F5:L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100" workbookViewId="0" topLeftCell="A1">
      <selection activeCell="O18" sqref="O18"/>
    </sheetView>
  </sheetViews>
  <sheetFormatPr defaultColWidth="8.7109375" defaultRowHeight="15"/>
  <cols>
    <col min="1" max="1" width="35.421875" style="4" customWidth="1"/>
    <col min="2" max="6" width="10.7109375" style="4" customWidth="1"/>
    <col min="7" max="7" width="10.7109375" style="4" hidden="1" customWidth="1"/>
    <col min="8" max="12" width="10.7109375" style="4" customWidth="1"/>
    <col min="13" max="13" width="5.7109375" style="4" hidden="1" customWidth="1"/>
    <col min="14" max="14" width="9.140625" style="4" customWidth="1"/>
    <col min="15" max="32" width="9.00390625" style="4" bestFit="1" customWidth="1"/>
    <col min="33" max="16384" width="8.7109375" style="4" customWidth="1"/>
  </cols>
  <sheetData>
    <row r="1" spans="1:13" s="3" customFormat="1" ht="19.5" customHeight="1">
      <c r="A1" s="9" t="s">
        <v>34</v>
      </c>
      <c r="B1" s="9"/>
      <c r="C1" s="9"/>
      <c r="D1" s="9"/>
      <c r="E1" s="9"/>
      <c r="F1" s="9"/>
      <c r="G1" s="9"/>
      <c r="H1" s="9"/>
      <c r="I1" s="141"/>
      <c r="J1" s="141"/>
      <c r="K1" s="9"/>
      <c r="L1" s="9"/>
      <c r="M1" s="9"/>
    </row>
    <row r="2" spans="1:13" s="78" customFormat="1" ht="3" customHeight="1">
      <c r="A2" s="9"/>
      <c r="B2" s="9"/>
      <c r="C2" s="9"/>
      <c r="D2" s="9"/>
      <c r="E2" s="9"/>
      <c r="F2" s="9"/>
      <c r="G2" s="9"/>
      <c r="H2" s="9"/>
      <c r="I2" s="141"/>
      <c r="J2" s="141"/>
      <c r="K2" s="9"/>
      <c r="L2" s="9"/>
      <c r="M2" s="9"/>
    </row>
    <row r="3" spans="1:13" s="78" customFormat="1" ht="19.5" customHeight="1">
      <c r="A3" s="37"/>
      <c r="B3" s="37"/>
      <c r="C3" s="38"/>
      <c r="D3" s="67"/>
      <c r="E3" s="67"/>
      <c r="F3" s="67"/>
      <c r="G3" s="37"/>
      <c r="H3" s="37"/>
      <c r="I3" s="142"/>
      <c r="J3" s="143"/>
      <c r="K3" s="67"/>
      <c r="L3" s="67"/>
      <c r="M3" s="67"/>
    </row>
    <row r="4" spans="1:13" s="3" customFormat="1" ht="19.5" customHeight="1">
      <c r="A4" s="3" t="s">
        <v>1</v>
      </c>
      <c r="B4" s="5"/>
      <c r="C4" s="7"/>
      <c r="D4" s="68"/>
      <c r="E4" s="68"/>
      <c r="F4" s="100" t="s">
        <v>2</v>
      </c>
      <c r="G4" s="5"/>
      <c r="H4" s="5"/>
      <c r="I4" s="144" t="s">
        <v>2</v>
      </c>
      <c r="J4" s="144"/>
      <c r="K4" s="99" t="s">
        <v>3</v>
      </c>
      <c r="L4" s="99"/>
      <c r="M4" s="99"/>
    </row>
    <row r="5" spans="1:13" s="3" customFormat="1" ht="19.5" customHeight="1">
      <c r="A5" s="108" t="s">
        <v>4</v>
      </c>
      <c r="B5" s="41" t="s">
        <v>5</v>
      </c>
      <c r="C5" s="42"/>
      <c r="D5" s="42"/>
      <c r="E5" s="70"/>
      <c r="F5" s="109" t="s">
        <v>6</v>
      </c>
      <c r="G5" s="110"/>
      <c r="H5" s="110"/>
      <c r="I5" s="145"/>
      <c r="J5" s="145"/>
      <c r="K5" s="110"/>
      <c r="L5" s="146"/>
      <c r="M5" s="100"/>
    </row>
    <row r="6" spans="1:13" s="3" customFormat="1" ht="19.5" customHeight="1">
      <c r="A6" s="111"/>
      <c r="B6" s="21" t="s">
        <v>5</v>
      </c>
      <c r="C6" s="22" t="s">
        <v>7</v>
      </c>
      <c r="D6" s="21" t="s">
        <v>8</v>
      </c>
      <c r="E6" s="23" t="s">
        <v>9</v>
      </c>
      <c r="F6" s="43" t="s">
        <v>35</v>
      </c>
      <c r="G6" s="21" t="s">
        <v>11</v>
      </c>
      <c r="H6" s="25" t="s">
        <v>6</v>
      </c>
      <c r="I6" s="23" t="s">
        <v>36</v>
      </c>
      <c r="J6" s="25" t="s">
        <v>13</v>
      </c>
      <c r="K6" s="21" t="s">
        <v>14</v>
      </c>
      <c r="L6" s="23" t="s">
        <v>15</v>
      </c>
      <c r="M6" s="147" t="s">
        <v>37</v>
      </c>
    </row>
    <row r="7" spans="1:13" s="3" customFormat="1" ht="19.5" customHeight="1">
      <c r="A7" s="112"/>
      <c r="B7" s="21"/>
      <c r="C7" s="22"/>
      <c r="D7" s="21"/>
      <c r="E7" s="23"/>
      <c r="F7" s="44"/>
      <c r="G7" s="21"/>
      <c r="H7" s="25"/>
      <c r="I7" s="23"/>
      <c r="J7" s="25"/>
      <c r="K7" s="21"/>
      <c r="L7" s="23"/>
      <c r="M7" s="148"/>
    </row>
    <row r="8" spans="1:13" s="3" customFormat="1" ht="19.5" customHeight="1">
      <c r="A8" s="93" t="s">
        <v>38</v>
      </c>
      <c r="B8" s="89">
        <v>7675</v>
      </c>
      <c r="C8" s="113">
        <v>19799</v>
      </c>
      <c r="D8" s="89">
        <v>-12124</v>
      </c>
      <c r="E8" s="114">
        <v>-61.23541593009748</v>
      </c>
      <c r="F8" s="89">
        <v>327482</v>
      </c>
      <c r="G8" s="89">
        <v>112222</v>
      </c>
      <c r="H8" s="113">
        <v>119897</v>
      </c>
      <c r="I8" s="149">
        <v>36.61178324304847</v>
      </c>
      <c r="J8" s="150">
        <v>133832</v>
      </c>
      <c r="K8" s="89">
        <v>-13935</v>
      </c>
      <c r="L8" s="88">
        <v>-10.412307968198936</v>
      </c>
      <c r="M8" s="75"/>
    </row>
    <row r="9" spans="1:13" s="3" customFormat="1" ht="19.5" customHeight="1">
      <c r="A9" s="89" t="s">
        <v>39</v>
      </c>
      <c r="B9" s="89">
        <v>-2828</v>
      </c>
      <c r="C9" s="113">
        <v>1904</v>
      </c>
      <c r="D9" s="89">
        <v>-4732</v>
      </c>
      <c r="E9" s="114">
        <v>-248.52941176470588</v>
      </c>
      <c r="F9" s="89">
        <v>66000</v>
      </c>
      <c r="G9" s="89">
        <v>25481</v>
      </c>
      <c r="H9" s="113">
        <v>22653</v>
      </c>
      <c r="I9" s="149">
        <v>34.32272727272727</v>
      </c>
      <c r="J9" s="150">
        <v>34652</v>
      </c>
      <c r="K9" s="89">
        <v>-11999</v>
      </c>
      <c r="L9" s="88">
        <v>-34.62714994805495</v>
      </c>
      <c r="M9" s="75"/>
    </row>
    <row r="10" spans="1:13" s="3" customFormat="1" ht="19.5" customHeight="1">
      <c r="A10" s="89" t="s">
        <v>40</v>
      </c>
      <c r="B10" s="89">
        <v>3182</v>
      </c>
      <c r="C10" s="113">
        <v>5981</v>
      </c>
      <c r="D10" s="89">
        <v>-2799</v>
      </c>
      <c r="E10" s="114">
        <v>-46.798194281892656</v>
      </c>
      <c r="F10" s="89">
        <v>30000</v>
      </c>
      <c r="G10" s="89">
        <v>11734</v>
      </c>
      <c r="H10" s="113">
        <v>14916</v>
      </c>
      <c r="I10" s="149">
        <v>49.72</v>
      </c>
      <c r="J10" s="150">
        <v>17658</v>
      </c>
      <c r="K10" s="89">
        <v>-2742</v>
      </c>
      <c r="L10" s="88">
        <v>-15.528372409106353</v>
      </c>
      <c r="M10" s="75"/>
    </row>
    <row r="11" spans="1:13" s="3" customFormat="1" ht="19.5" customHeight="1">
      <c r="A11" s="89" t="s">
        <v>41</v>
      </c>
      <c r="B11" s="89">
        <v>364</v>
      </c>
      <c r="C11" s="113">
        <v>573</v>
      </c>
      <c r="D11" s="89">
        <v>-209</v>
      </c>
      <c r="E11" s="114">
        <v>-36.474694589877835</v>
      </c>
      <c r="F11" s="89">
        <v>9000</v>
      </c>
      <c r="G11" s="89">
        <v>1679</v>
      </c>
      <c r="H11" s="113">
        <v>2043</v>
      </c>
      <c r="I11" s="149">
        <v>22.7</v>
      </c>
      <c r="J11" s="150">
        <v>3193</v>
      </c>
      <c r="K11" s="89">
        <v>-1150</v>
      </c>
      <c r="L11" s="88">
        <v>-36.01628562480426</v>
      </c>
      <c r="M11" s="75"/>
    </row>
    <row r="12" spans="1:13" s="3" customFormat="1" ht="19.5" customHeight="1">
      <c r="A12" s="89" t="s">
        <v>42</v>
      </c>
      <c r="B12" s="89">
        <v>27</v>
      </c>
      <c r="C12" s="113">
        <v>95</v>
      </c>
      <c r="D12" s="89">
        <v>-68</v>
      </c>
      <c r="E12" s="114">
        <v>-71.57894736842105</v>
      </c>
      <c r="F12" s="89">
        <v>3600</v>
      </c>
      <c r="G12" s="89">
        <v>245</v>
      </c>
      <c r="H12" s="113">
        <v>272</v>
      </c>
      <c r="I12" s="149">
        <v>7.555555555555555</v>
      </c>
      <c r="J12" s="150">
        <v>263</v>
      </c>
      <c r="K12" s="89">
        <v>9</v>
      </c>
      <c r="L12" s="88">
        <v>3.4220532319391634</v>
      </c>
      <c r="M12" s="75"/>
    </row>
    <row r="13" spans="1:13" s="3" customFormat="1" ht="19.5" customHeight="1">
      <c r="A13" s="89" t="s">
        <v>43</v>
      </c>
      <c r="B13" s="89">
        <v>1394</v>
      </c>
      <c r="C13" s="113">
        <v>1726</v>
      </c>
      <c r="D13" s="89">
        <v>-332</v>
      </c>
      <c r="E13" s="114">
        <v>-19.235225955967554</v>
      </c>
      <c r="F13" s="89">
        <v>25000</v>
      </c>
      <c r="G13" s="89">
        <v>7827</v>
      </c>
      <c r="H13" s="113">
        <v>9221</v>
      </c>
      <c r="I13" s="149">
        <v>36.884</v>
      </c>
      <c r="J13" s="150">
        <v>10325</v>
      </c>
      <c r="K13" s="89">
        <v>-1104</v>
      </c>
      <c r="L13" s="88">
        <v>-10.692493946731235</v>
      </c>
      <c r="M13" s="75"/>
    </row>
    <row r="14" spans="1:13" s="3" customFormat="1" ht="19.5" customHeight="1">
      <c r="A14" s="89" t="s">
        <v>44</v>
      </c>
      <c r="B14" s="89">
        <v>370</v>
      </c>
      <c r="C14" s="113">
        <v>286</v>
      </c>
      <c r="D14" s="89">
        <v>84</v>
      </c>
      <c r="E14" s="114">
        <v>29.37062937062937</v>
      </c>
      <c r="F14" s="89">
        <v>13000</v>
      </c>
      <c r="G14" s="89">
        <v>10385</v>
      </c>
      <c r="H14" s="113">
        <v>10755</v>
      </c>
      <c r="I14" s="149">
        <v>82.73076923076923</v>
      </c>
      <c r="J14" s="150">
        <v>3676</v>
      </c>
      <c r="K14" s="89">
        <v>7079</v>
      </c>
      <c r="L14" s="88">
        <v>192.5734494015234</v>
      </c>
      <c r="M14" s="75"/>
    </row>
    <row r="15" spans="1:13" s="3" customFormat="1" ht="19.5" customHeight="1">
      <c r="A15" s="89" t="s">
        <v>45</v>
      </c>
      <c r="B15" s="89">
        <v>656</v>
      </c>
      <c r="C15" s="113">
        <v>613</v>
      </c>
      <c r="D15" s="89">
        <v>43</v>
      </c>
      <c r="E15" s="114">
        <v>7.01468189233279</v>
      </c>
      <c r="F15" s="89">
        <v>11000</v>
      </c>
      <c r="G15" s="89">
        <v>4353</v>
      </c>
      <c r="H15" s="113">
        <v>5009</v>
      </c>
      <c r="I15" s="149">
        <v>45.53636363636364</v>
      </c>
      <c r="J15" s="150">
        <v>3434</v>
      </c>
      <c r="K15" s="89">
        <v>1575</v>
      </c>
      <c r="L15" s="88">
        <v>45.86488060570763</v>
      </c>
      <c r="M15" s="75"/>
    </row>
    <row r="16" spans="1:13" s="3" customFormat="1" ht="19.5" customHeight="1">
      <c r="A16" s="89" t="s">
        <v>46</v>
      </c>
      <c r="B16" s="89">
        <v>81</v>
      </c>
      <c r="C16" s="113">
        <v>295</v>
      </c>
      <c r="D16" s="89">
        <v>-214</v>
      </c>
      <c r="E16" s="114">
        <v>-72.54237288135593</v>
      </c>
      <c r="F16" s="89">
        <v>11500</v>
      </c>
      <c r="G16" s="89">
        <v>3541</v>
      </c>
      <c r="H16" s="113">
        <v>3622</v>
      </c>
      <c r="I16" s="149">
        <v>31.49565217391304</v>
      </c>
      <c r="J16" s="150">
        <v>3372</v>
      </c>
      <c r="K16" s="89">
        <v>250</v>
      </c>
      <c r="L16" s="88">
        <v>7.413997627520759</v>
      </c>
      <c r="M16" s="75"/>
    </row>
    <row r="17" spans="1:13" s="3" customFormat="1" ht="19.5" customHeight="1">
      <c r="A17" s="89" t="s">
        <v>47</v>
      </c>
      <c r="B17" s="89">
        <v>1565</v>
      </c>
      <c r="C17" s="113">
        <v>3177</v>
      </c>
      <c r="D17" s="89">
        <v>-1612</v>
      </c>
      <c r="E17" s="114">
        <v>-50.739691532892664</v>
      </c>
      <c r="F17" s="89">
        <v>45000</v>
      </c>
      <c r="G17" s="89">
        <v>23365</v>
      </c>
      <c r="H17" s="113">
        <v>24930</v>
      </c>
      <c r="I17" s="149">
        <v>55.400000000000006</v>
      </c>
      <c r="J17" s="150">
        <v>24388</v>
      </c>
      <c r="K17" s="89">
        <v>542</v>
      </c>
      <c r="L17" s="88">
        <v>2.2224044612104312</v>
      </c>
      <c r="M17" s="75"/>
    </row>
    <row r="18" spans="1:13" s="3" customFormat="1" ht="19.5" customHeight="1">
      <c r="A18" s="89" t="s">
        <v>48</v>
      </c>
      <c r="B18" s="89">
        <v>677</v>
      </c>
      <c r="C18" s="113">
        <v>580</v>
      </c>
      <c r="D18" s="89">
        <v>97</v>
      </c>
      <c r="E18" s="114">
        <v>16.724137931034484</v>
      </c>
      <c r="F18" s="89">
        <v>8000</v>
      </c>
      <c r="G18" s="89">
        <v>3018</v>
      </c>
      <c r="H18" s="113">
        <v>3695</v>
      </c>
      <c r="I18" s="149">
        <v>46.1875</v>
      </c>
      <c r="J18" s="150">
        <v>3233</v>
      </c>
      <c r="K18" s="89">
        <v>462</v>
      </c>
      <c r="L18" s="88">
        <v>14.290133003402413</v>
      </c>
      <c r="M18" s="75"/>
    </row>
    <row r="19" spans="1:13" s="3" customFormat="1" ht="19.5" customHeight="1">
      <c r="A19" s="89" t="s">
        <v>49</v>
      </c>
      <c r="B19" s="89">
        <v>0</v>
      </c>
      <c r="C19" s="113">
        <v>576</v>
      </c>
      <c r="D19" s="89">
        <v>-576</v>
      </c>
      <c r="E19" s="114">
        <v>-100</v>
      </c>
      <c r="F19" s="89">
        <v>30000</v>
      </c>
      <c r="G19" s="89">
        <v>6261</v>
      </c>
      <c r="H19" s="113">
        <v>6261</v>
      </c>
      <c r="I19" s="149">
        <v>20.87</v>
      </c>
      <c r="J19" s="150">
        <v>5862</v>
      </c>
      <c r="K19" s="89">
        <v>399</v>
      </c>
      <c r="L19" s="88">
        <v>6.806550665301944</v>
      </c>
      <c r="M19" s="75"/>
    </row>
    <row r="20" spans="1:13" s="3" customFormat="1" ht="19.5" customHeight="1">
      <c r="A20" s="89" t="s">
        <v>50</v>
      </c>
      <c r="B20" s="89">
        <v>2177</v>
      </c>
      <c r="C20" s="113">
        <v>3984</v>
      </c>
      <c r="D20" s="89">
        <v>-1807</v>
      </c>
      <c r="E20" s="114">
        <v>-45.356425702811244</v>
      </c>
      <c r="F20" s="89">
        <v>60000</v>
      </c>
      <c r="G20" s="89">
        <v>13715</v>
      </c>
      <c r="H20" s="113">
        <v>15892</v>
      </c>
      <c r="I20" s="149">
        <v>26.486666666666665</v>
      </c>
      <c r="J20" s="150">
        <v>23111</v>
      </c>
      <c r="K20" s="89">
        <v>-7219</v>
      </c>
      <c r="L20" s="88">
        <v>-31.236207866383975</v>
      </c>
      <c r="M20" s="75"/>
    </row>
    <row r="21" spans="1:13" s="3" customFormat="1" ht="19.5" customHeight="1">
      <c r="A21" s="89" t="s">
        <v>51</v>
      </c>
      <c r="B21" s="89">
        <v>10</v>
      </c>
      <c r="C21" s="113">
        <v>7</v>
      </c>
      <c r="D21" s="89">
        <v>3</v>
      </c>
      <c r="E21" s="114">
        <v>42.857142857142854</v>
      </c>
      <c r="F21" s="89">
        <v>1020</v>
      </c>
      <c r="G21" s="89">
        <v>603</v>
      </c>
      <c r="H21" s="113">
        <v>613</v>
      </c>
      <c r="I21" s="149">
        <v>60.09803921568627</v>
      </c>
      <c r="J21" s="150">
        <v>477</v>
      </c>
      <c r="K21" s="89">
        <v>136</v>
      </c>
      <c r="L21" s="88">
        <v>28.511530398322847</v>
      </c>
      <c r="M21" s="75"/>
    </row>
    <row r="22" spans="1:13" s="3" customFormat="1" ht="19.5" customHeight="1">
      <c r="A22" s="89" t="s">
        <v>52</v>
      </c>
      <c r="B22" s="89">
        <v>0</v>
      </c>
      <c r="C22" s="113">
        <v>2</v>
      </c>
      <c r="D22" s="89">
        <v>-2</v>
      </c>
      <c r="E22" s="114">
        <v>-100</v>
      </c>
      <c r="F22" s="89">
        <v>14362</v>
      </c>
      <c r="G22" s="89">
        <v>15</v>
      </c>
      <c r="H22" s="113">
        <v>15</v>
      </c>
      <c r="I22" s="149">
        <v>0.10444227823422922</v>
      </c>
      <c r="J22" s="150">
        <v>188</v>
      </c>
      <c r="K22" s="89">
        <v>-173</v>
      </c>
      <c r="L22" s="88">
        <v>-92.02127659574468</v>
      </c>
      <c r="M22" s="75"/>
    </row>
    <row r="23" spans="1:13" s="3" customFormat="1" ht="19.5" customHeight="1">
      <c r="A23" s="93" t="s">
        <v>53</v>
      </c>
      <c r="B23" s="89">
        <v>16488</v>
      </c>
      <c r="C23" s="113">
        <v>18452</v>
      </c>
      <c r="D23" s="89">
        <v>-1964</v>
      </c>
      <c r="E23" s="114">
        <v>-10.64383264686755</v>
      </c>
      <c r="F23" s="89">
        <v>252958</v>
      </c>
      <c r="G23" s="89">
        <v>77243</v>
      </c>
      <c r="H23" s="113">
        <v>93731</v>
      </c>
      <c r="I23" s="149">
        <v>37.0539773401118</v>
      </c>
      <c r="J23" s="150">
        <v>85439</v>
      </c>
      <c r="K23" s="89">
        <v>8292</v>
      </c>
      <c r="L23" s="88">
        <v>9.705169770245439</v>
      </c>
      <c r="M23" s="75"/>
    </row>
    <row r="24" spans="1:13" s="3" customFormat="1" ht="19.5" customHeight="1">
      <c r="A24" s="89" t="s">
        <v>54</v>
      </c>
      <c r="B24" s="89">
        <v>998</v>
      </c>
      <c r="C24" s="113">
        <v>1792</v>
      </c>
      <c r="D24" s="89">
        <v>-794</v>
      </c>
      <c r="E24" s="114">
        <v>-44.308035714285715</v>
      </c>
      <c r="F24" s="89">
        <v>37000</v>
      </c>
      <c r="G24" s="89">
        <v>6903</v>
      </c>
      <c r="H24" s="113">
        <v>7901</v>
      </c>
      <c r="I24" s="149">
        <v>21.354054054054053</v>
      </c>
      <c r="J24" s="150">
        <v>18489</v>
      </c>
      <c r="K24" s="89">
        <v>-10588</v>
      </c>
      <c r="L24" s="88">
        <v>-57.26648277354103</v>
      </c>
      <c r="M24" s="75"/>
    </row>
    <row r="25" spans="1:13" s="3" customFormat="1" ht="19.5" customHeight="1">
      <c r="A25" s="115" t="s">
        <v>55</v>
      </c>
      <c r="B25" s="89">
        <v>0</v>
      </c>
      <c r="C25" s="113">
        <v>350</v>
      </c>
      <c r="D25" s="89">
        <v>-350</v>
      </c>
      <c r="E25" s="114">
        <v>-100</v>
      </c>
      <c r="F25" s="89"/>
      <c r="G25" s="89">
        <v>875</v>
      </c>
      <c r="H25" s="113">
        <v>875</v>
      </c>
      <c r="I25" s="149">
        <v>0</v>
      </c>
      <c r="J25" s="150">
        <v>6650</v>
      </c>
      <c r="K25" s="89">
        <v>-5775</v>
      </c>
      <c r="L25" s="88">
        <v>-86.8421052631579</v>
      </c>
      <c r="M25" s="75"/>
    </row>
    <row r="26" spans="1:13" s="3" customFormat="1" ht="19.5" customHeight="1">
      <c r="A26" s="115" t="s">
        <v>56</v>
      </c>
      <c r="B26" s="89">
        <v>0</v>
      </c>
      <c r="C26" s="113">
        <v>250</v>
      </c>
      <c r="D26" s="89">
        <v>-250</v>
      </c>
      <c r="E26" s="114">
        <v>-100</v>
      </c>
      <c r="F26" s="89"/>
      <c r="G26" s="89">
        <v>625</v>
      </c>
      <c r="H26" s="113">
        <v>625</v>
      </c>
      <c r="I26" s="149">
        <v>0</v>
      </c>
      <c r="J26" s="150">
        <v>4750</v>
      </c>
      <c r="K26" s="89">
        <v>-4125</v>
      </c>
      <c r="L26" s="88">
        <v>-86.8421052631579</v>
      </c>
      <c r="M26" s="75"/>
    </row>
    <row r="27" spans="1:13" s="3" customFormat="1" ht="19.5" customHeight="1">
      <c r="A27" s="89" t="s">
        <v>57</v>
      </c>
      <c r="B27" s="89">
        <v>2864</v>
      </c>
      <c r="C27" s="113">
        <v>1724</v>
      </c>
      <c r="D27" s="89">
        <v>1140</v>
      </c>
      <c r="E27" s="114">
        <v>66.12529002320186</v>
      </c>
      <c r="F27" s="89">
        <v>33000</v>
      </c>
      <c r="G27" s="89">
        <v>8431</v>
      </c>
      <c r="H27" s="113">
        <v>11295</v>
      </c>
      <c r="I27" s="149">
        <v>34.22727272727273</v>
      </c>
      <c r="J27" s="150">
        <v>14216</v>
      </c>
      <c r="K27" s="89">
        <v>-2921</v>
      </c>
      <c r="L27" s="88">
        <v>-20.547270680922907</v>
      </c>
      <c r="M27" s="75"/>
    </row>
    <row r="28" spans="1:13" s="3" customFormat="1" ht="19.5" customHeight="1">
      <c r="A28" s="89" t="s">
        <v>58</v>
      </c>
      <c r="B28" s="89">
        <v>1772</v>
      </c>
      <c r="C28" s="113">
        <v>1059</v>
      </c>
      <c r="D28" s="89">
        <v>713</v>
      </c>
      <c r="E28" s="114">
        <v>67.32766761095374</v>
      </c>
      <c r="F28" s="89">
        <v>30000</v>
      </c>
      <c r="G28" s="89">
        <v>19567</v>
      </c>
      <c r="H28" s="113">
        <v>21339</v>
      </c>
      <c r="I28" s="149">
        <v>71.13000000000001</v>
      </c>
      <c r="J28" s="150">
        <v>8295</v>
      </c>
      <c r="K28" s="89">
        <v>13044</v>
      </c>
      <c r="L28" s="88">
        <v>157.251356238698</v>
      </c>
      <c r="M28" s="75"/>
    </row>
    <row r="29" spans="1:13" s="3" customFormat="1" ht="19.5" customHeight="1">
      <c r="A29" s="89" t="s">
        <v>59</v>
      </c>
      <c r="B29" s="89">
        <v>0</v>
      </c>
      <c r="C29" s="113">
        <v>0</v>
      </c>
      <c r="D29" s="89">
        <v>0</v>
      </c>
      <c r="E29" s="114">
        <v>0</v>
      </c>
      <c r="F29" s="89">
        <v>2000</v>
      </c>
      <c r="G29" s="89">
        <v>0</v>
      </c>
      <c r="H29" s="113">
        <v>0</v>
      </c>
      <c r="I29" s="149">
        <v>0</v>
      </c>
      <c r="J29" s="150">
        <v>0</v>
      </c>
      <c r="K29" s="89">
        <v>0</v>
      </c>
      <c r="L29" s="88">
        <v>0</v>
      </c>
      <c r="M29" s="75"/>
    </row>
    <row r="30" spans="1:13" s="3" customFormat="1" ht="19.5" customHeight="1">
      <c r="A30" s="92" t="s">
        <v>60</v>
      </c>
      <c r="B30" s="89">
        <v>10058</v>
      </c>
      <c r="C30" s="113">
        <v>8310</v>
      </c>
      <c r="D30" s="89">
        <v>1748</v>
      </c>
      <c r="E30" s="114">
        <v>21.034897713598074</v>
      </c>
      <c r="F30" s="89">
        <v>104500</v>
      </c>
      <c r="G30" s="89">
        <v>19117</v>
      </c>
      <c r="H30" s="113">
        <v>29175</v>
      </c>
      <c r="I30" s="149">
        <v>27.918660287081337</v>
      </c>
      <c r="J30" s="150">
        <v>27059</v>
      </c>
      <c r="K30" s="89">
        <v>2116</v>
      </c>
      <c r="L30" s="88">
        <v>7.819949000332607</v>
      </c>
      <c r="M30" s="75"/>
    </row>
    <row r="31" spans="1:13" s="3" customFormat="1" ht="19.5" customHeight="1">
      <c r="A31" s="89" t="s">
        <v>61</v>
      </c>
      <c r="B31" s="89">
        <v>5</v>
      </c>
      <c r="C31" s="113">
        <v>2145</v>
      </c>
      <c r="D31" s="89">
        <v>-2140</v>
      </c>
      <c r="E31" s="114">
        <v>-99.76689976689977</v>
      </c>
      <c r="F31" s="89">
        <v>12000</v>
      </c>
      <c r="G31" s="89">
        <v>3028</v>
      </c>
      <c r="H31" s="113">
        <v>3033</v>
      </c>
      <c r="I31" s="149">
        <v>25.275</v>
      </c>
      <c r="J31" s="150">
        <v>2543</v>
      </c>
      <c r="K31" s="89">
        <v>490</v>
      </c>
      <c r="L31" s="88">
        <v>19.268580416830517</v>
      </c>
      <c r="M31" s="75"/>
    </row>
    <row r="32" spans="1:13" s="3" customFormat="1" ht="19.5" customHeight="1">
      <c r="A32" s="89" t="s">
        <v>62</v>
      </c>
      <c r="B32" s="89">
        <v>13</v>
      </c>
      <c r="C32" s="113">
        <v>290</v>
      </c>
      <c r="D32" s="89">
        <v>-277</v>
      </c>
      <c r="E32" s="114">
        <v>-95.51724137931035</v>
      </c>
      <c r="F32" s="89">
        <v>6500</v>
      </c>
      <c r="G32" s="89">
        <v>6764</v>
      </c>
      <c r="H32" s="113">
        <v>6777</v>
      </c>
      <c r="I32" s="149">
        <v>104.26153846153848</v>
      </c>
      <c r="J32" s="150">
        <v>1783</v>
      </c>
      <c r="K32" s="89">
        <v>4994</v>
      </c>
      <c r="L32" s="88">
        <v>280.08973639932697</v>
      </c>
      <c r="M32" s="75"/>
    </row>
    <row r="33" spans="1:13" s="3" customFormat="1" ht="19.5" customHeight="1">
      <c r="A33" s="89" t="s">
        <v>63</v>
      </c>
      <c r="B33" s="89">
        <v>778</v>
      </c>
      <c r="C33" s="113">
        <v>3132</v>
      </c>
      <c r="D33" s="89">
        <v>-2354</v>
      </c>
      <c r="E33" s="114">
        <v>-75.15964240102171</v>
      </c>
      <c r="F33" s="89">
        <v>27958</v>
      </c>
      <c r="G33" s="89">
        <v>13433</v>
      </c>
      <c r="H33" s="113">
        <v>14211</v>
      </c>
      <c r="I33" s="149">
        <v>50.82981615280063</v>
      </c>
      <c r="J33" s="150">
        <v>13054</v>
      </c>
      <c r="K33" s="89">
        <v>1157</v>
      </c>
      <c r="L33" s="88">
        <v>8.863183698483223</v>
      </c>
      <c r="M33" s="75"/>
    </row>
    <row r="34" spans="1:13" s="3" customFormat="1" ht="19.5" customHeight="1">
      <c r="A34" s="116" t="s">
        <v>64</v>
      </c>
      <c r="B34" s="89">
        <v>24163</v>
      </c>
      <c r="C34" s="113">
        <v>38251</v>
      </c>
      <c r="D34" s="89">
        <v>-14088</v>
      </c>
      <c r="E34" s="114">
        <v>-36.830409662492485</v>
      </c>
      <c r="F34" s="94">
        <v>580440</v>
      </c>
      <c r="G34" s="89">
        <v>189465</v>
      </c>
      <c r="H34" s="113">
        <v>213628</v>
      </c>
      <c r="I34" s="149">
        <v>36.804493143132795</v>
      </c>
      <c r="J34" s="150">
        <v>219271</v>
      </c>
      <c r="K34" s="89">
        <v>-5643</v>
      </c>
      <c r="L34" s="88">
        <v>-2.573527735085807</v>
      </c>
      <c r="M34" s="75"/>
    </row>
    <row r="35" spans="1:13" s="3" customFormat="1" ht="19.5" customHeight="1">
      <c r="A35" s="9" t="s">
        <v>65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" customFormat="1" ht="19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3" customFormat="1" ht="19.5" customHeight="1">
      <c r="A37" s="37"/>
      <c r="B37" s="37"/>
      <c r="C37" s="38"/>
      <c r="D37" s="67"/>
      <c r="E37" s="67"/>
      <c r="F37" s="67"/>
      <c r="G37" s="37"/>
      <c r="H37" s="37"/>
      <c r="I37" s="38"/>
      <c r="J37" s="39"/>
      <c r="K37" s="67"/>
      <c r="L37" s="67"/>
      <c r="M37" s="67"/>
    </row>
    <row r="38" spans="1:13" s="3" customFormat="1" ht="19.5" customHeight="1">
      <c r="A38" s="3" t="s">
        <v>1</v>
      </c>
      <c r="B38" s="5"/>
      <c r="C38" s="7"/>
      <c r="D38" s="68"/>
      <c r="E38" s="68"/>
      <c r="F38" s="100" t="s">
        <v>2</v>
      </c>
      <c r="G38" s="5"/>
      <c r="H38" s="5"/>
      <c r="I38" s="40" t="s">
        <v>2</v>
      </c>
      <c r="J38" s="40"/>
      <c r="K38" s="99" t="s">
        <v>3</v>
      </c>
      <c r="L38" s="99"/>
      <c r="M38" s="99"/>
    </row>
    <row r="39" spans="1:12" s="3" customFormat="1" ht="24" customHeight="1">
      <c r="A39" s="117" t="s">
        <v>4</v>
      </c>
      <c r="B39" s="118" t="s">
        <v>5</v>
      </c>
      <c r="C39" s="119"/>
      <c r="D39" s="119"/>
      <c r="E39" s="119"/>
      <c r="F39" s="120" t="s">
        <v>6</v>
      </c>
      <c r="G39" s="121"/>
      <c r="H39" s="121"/>
      <c r="I39" s="121"/>
      <c r="J39" s="121"/>
      <c r="K39" s="121"/>
      <c r="L39" s="151"/>
    </row>
    <row r="40" spans="1:12" s="3" customFormat="1" ht="24" customHeight="1">
      <c r="A40" s="122"/>
      <c r="B40" s="123" t="s">
        <v>5</v>
      </c>
      <c r="C40" s="124" t="s">
        <v>7</v>
      </c>
      <c r="D40" s="125" t="s">
        <v>8</v>
      </c>
      <c r="E40" s="126" t="s">
        <v>9</v>
      </c>
      <c r="F40" s="127" t="s">
        <v>35</v>
      </c>
      <c r="G40" s="123" t="s">
        <v>11</v>
      </c>
      <c r="H40" s="128" t="s">
        <v>6</v>
      </c>
      <c r="I40" s="126" t="s">
        <v>66</v>
      </c>
      <c r="J40" s="124" t="s">
        <v>13</v>
      </c>
      <c r="K40" s="125" t="s">
        <v>14</v>
      </c>
      <c r="L40" s="126" t="s">
        <v>15</v>
      </c>
    </row>
    <row r="41" spans="1:12" s="3" customFormat="1" ht="19.5" customHeight="1">
      <c r="A41" s="129"/>
      <c r="B41" s="130"/>
      <c r="C41" s="131"/>
      <c r="D41" s="132"/>
      <c r="E41" s="133"/>
      <c r="F41" s="134"/>
      <c r="G41" s="130"/>
      <c r="H41" s="135"/>
      <c r="I41" s="133"/>
      <c r="J41" s="131"/>
      <c r="K41" s="132"/>
      <c r="L41" s="133"/>
    </row>
    <row r="42" spans="1:12" s="3" customFormat="1" ht="19.5" customHeight="1">
      <c r="A42" s="115" t="s">
        <v>67</v>
      </c>
      <c r="B42" s="89">
        <v>14616</v>
      </c>
      <c r="C42" s="87">
        <v>14209</v>
      </c>
      <c r="D42" s="89">
        <v>407</v>
      </c>
      <c r="E42" s="114">
        <v>2.864381729889507</v>
      </c>
      <c r="F42" s="136">
        <v>280000</v>
      </c>
      <c r="G42" s="94">
        <v>89086</v>
      </c>
      <c r="H42" s="137">
        <v>103702</v>
      </c>
      <c r="I42" s="152">
        <v>37.03642857142857</v>
      </c>
      <c r="J42" s="153">
        <v>183409</v>
      </c>
      <c r="K42" s="154">
        <v>-79707</v>
      </c>
      <c r="L42" s="62">
        <v>-43.45860890141705</v>
      </c>
    </row>
    <row r="43" spans="1:12" s="3" customFormat="1" ht="19.5" customHeight="1">
      <c r="A43" s="115" t="s">
        <v>68</v>
      </c>
      <c r="B43" s="89">
        <v>0</v>
      </c>
      <c r="C43" s="87">
        <v>0</v>
      </c>
      <c r="D43" s="89">
        <v>0</v>
      </c>
      <c r="E43" s="114">
        <v>0</v>
      </c>
      <c r="F43" s="94"/>
      <c r="G43" s="94">
        <v>0</v>
      </c>
      <c r="H43" s="137">
        <v>0</v>
      </c>
      <c r="I43" s="152">
        <v>0</v>
      </c>
      <c r="J43" s="153">
        <v>0</v>
      </c>
      <c r="K43" s="154">
        <v>0</v>
      </c>
      <c r="L43" s="62">
        <v>0</v>
      </c>
    </row>
    <row r="44" spans="1:12" s="3" customFormat="1" ht="19.5" customHeight="1">
      <c r="A44" s="138" t="s">
        <v>69</v>
      </c>
      <c r="B44" s="89">
        <v>410</v>
      </c>
      <c r="C44" s="87">
        <v>96</v>
      </c>
      <c r="D44" s="89">
        <v>314</v>
      </c>
      <c r="E44" s="114">
        <v>327.08333333333337</v>
      </c>
      <c r="F44" s="94">
        <v>3500</v>
      </c>
      <c r="G44" s="94">
        <v>561</v>
      </c>
      <c r="H44" s="137">
        <v>971</v>
      </c>
      <c r="I44" s="152">
        <v>27.74285714285714</v>
      </c>
      <c r="J44" s="153">
        <v>511</v>
      </c>
      <c r="K44" s="154">
        <v>460</v>
      </c>
      <c r="L44" s="62">
        <v>90.01956947162427</v>
      </c>
    </row>
    <row r="45" spans="1:12" s="3" customFormat="1" ht="19.5" customHeight="1">
      <c r="A45" s="138" t="s">
        <v>70</v>
      </c>
      <c r="B45" s="89">
        <v>7452</v>
      </c>
      <c r="C45" s="87">
        <v>5901</v>
      </c>
      <c r="D45" s="89">
        <v>1551</v>
      </c>
      <c r="E45" s="114">
        <v>26.283680732079308</v>
      </c>
      <c r="F45" s="90">
        <v>158000</v>
      </c>
      <c r="G45" s="90">
        <v>43437</v>
      </c>
      <c r="H45" s="139">
        <v>50889</v>
      </c>
      <c r="I45" s="152">
        <v>32.20822784810127</v>
      </c>
      <c r="J45" s="153">
        <v>68316</v>
      </c>
      <c r="K45" s="154">
        <v>-17427</v>
      </c>
      <c r="L45" s="62">
        <v>-25.509397505708765</v>
      </c>
    </row>
    <row r="46" spans="1:12" s="3" customFormat="1" ht="19.5" customHeight="1">
      <c r="A46" s="138" t="s">
        <v>71</v>
      </c>
      <c r="B46" s="89">
        <v>60850</v>
      </c>
      <c r="C46" s="87">
        <v>39576</v>
      </c>
      <c r="D46" s="89">
        <v>21274</v>
      </c>
      <c r="E46" s="114">
        <v>53.75480088942793</v>
      </c>
      <c r="F46" s="90">
        <v>620000</v>
      </c>
      <c r="G46" s="90">
        <v>158375</v>
      </c>
      <c r="H46" s="139">
        <v>219225</v>
      </c>
      <c r="I46" s="152">
        <v>35.358870967741936</v>
      </c>
      <c r="J46" s="153">
        <v>286077</v>
      </c>
      <c r="K46" s="154">
        <v>-66852</v>
      </c>
      <c r="L46" s="62">
        <v>-23.36853364653572</v>
      </c>
    </row>
    <row r="47" spans="1:12" s="3" customFormat="1" ht="19.5" customHeight="1">
      <c r="A47" s="138" t="s">
        <v>72</v>
      </c>
      <c r="B47" s="89">
        <v>-12005</v>
      </c>
      <c r="C47" s="87">
        <v>4894</v>
      </c>
      <c r="D47" s="89">
        <v>-16899</v>
      </c>
      <c r="E47" s="114">
        <v>-345.30036779730284</v>
      </c>
      <c r="F47" s="90">
        <v>53000</v>
      </c>
      <c r="G47" s="90">
        <v>21559</v>
      </c>
      <c r="H47" s="139">
        <v>9554</v>
      </c>
      <c r="I47" s="152">
        <v>18.026415094339622</v>
      </c>
      <c r="J47" s="153">
        <v>17244</v>
      </c>
      <c r="K47" s="154">
        <v>-7690</v>
      </c>
      <c r="L47" s="62">
        <v>-44.595221526328</v>
      </c>
    </row>
    <row r="48" spans="1:12" s="3" customFormat="1" ht="19.5" customHeight="1">
      <c r="A48" s="138" t="s">
        <v>73</v>
      </c>
      <c r="B48" s="89">
        <v>3734</v>
      </c>
      <c r="C48" s="87">
        <v>1720</v>
      </c>
      <c r="D48" s="89">
        <v>2014</v>
      </c>
      <c r="E48" s="114">
        <v>117.09302325581395</v>
      </c>
      <c r="F48" s="90">
        <v>83000</v>
      </c>
      <c r="G48" s="90">
        <v>12076</v>
      </c>
      <c r="H48" s="139">
        <v>15810</v>
      </c>
      <c r="I48" s="152">
        <v>19.048192771084338</v>
      </c>
      <c r="J48" s="153">
        <v>21778</v>
      </c>
      <c r="K48" s="154">
        <v>-5968</v>
      </c>
      <c r="L48" s="62">
        <v>-27.403802002020388</v>
      </c>
    </row>
    <row r="49" spans="1:12" s="3" customFormat="1" ht="19.5" customHeight="1">
      <c r="A49" s="138" t="s">
        <v>74</v>
      </c>
      <c r="B49" s="89">
        <v>24887</v>
      </c>
      <c r="C49" s="87">
        <v>19325</v>
      </c>
      <c r="D49" s="89">
        <v>5562</v>
      </c>
      <c r="E49" s="114">
        <v>28.78137128072445</v>
      </c>
      <c r="F49" s="90">
        <v>400000</v>
      </c>
      <c r="G49" s="90">
        <v>186724</v>
      </c>
      <c r="H49" s="139">
        <v>211611</v>
      </c>
      <c r="I49" s="152">
        <v>52.90275</v>
      </c>
      <c r="J49" s="153">
        <v>169322</v>
      </c>
      <c r="K49" s="154">
        <v>42289</v>
      </c>
      <c r="L49" s="62">
        <v>24.97549048558368</v>
      </c>
    </row>
    <row r="50" spans="1:12" s="3" customFormat="1" ht="19.5" customHeight="1">
      <c r="A50" s="138" t="s">
        <v>75</v>
      </c>
      <c r="B50" s="89">
        <v>11720</v>
      </c>
      <c r="C50" s="87">
        <v>6105</v>
      </c>
      <c r="D50" s="89">
        <v>5615</v>
      </c>
      <c r="E50" s="114">
        <v>91.97379197379198</v>
      </c>
      <c r="F50" s="90">
        <v>350000</v>
      </c>
      <c r="G50" s="90">
        <v>207374</v>
      </c>
      <c r="H50" s="139">
        <v>219094</v>
      </c>
      <c r="I50" s="152">
        <v>62.598285714285716</v>
      </c>
      <c r="J50" s="153">
        <v>176409</v>
      </c>
      <c r="K50" s="154">
        <v>42685</v>
      </c>
      <c r="L50" s="62">
        <v>24.196611284004785</v>
      </c>
    </row>
    <row r="51" spans="1:12" s="3" customFormat="1" ht="19.5" customHeight="1">
      <c r="A51" s="138" t="s">
        <v>76</v>
      </c>
      <c r="B51" s="89">
        <v>2594</v>
      </c>
      <c r="C51" s="87">
        <v>896</v>
      </c>
      <c r="D51" s="89">
        <v>1698</v>
      </c>
      <c r="E51" s="114">
        <v>189.50892857142858</v>
      </c>
      <c r="F51" s="90">
        <v>50000</v>
      </c>
      <c r="G51" s="90">
        <v>8335</v>
      </c>
      <c r="H51" s="139">
        <v>10929</v>
      </c>
      <c r="I51" s="152">
        <v>21.858</v>
      </c>
      <c r="J51" s="153">
        <v>18143</v>
      </c>
      <c r="K51" s="154">
        <v>-7214</v>
      </c>
      <c r="L51" s="62">
        <v>-39.761891638648514</v>
      </c>
    </row>
    <row r="52" spans="1:12" s="3" customFormat="1" ht="19.5" customHeight="1">
      <c r="A52" s="138" t="s">
        <v>77</v>
      </c>
      <c r="B52" s="89">
        <v>31709</v>
      </c>
      <c r="C52" s="87">
        <v>35207</v>
      </c>
      <c r="D52" s="89">
        <v>-3498</v>
      </c>
      <c r="E52" s="114">
        <v>-9.935524185531285</v>
      </c>
      <c r="F52" s="90">
        <v>42000</v>
      </c>
      <c r="G52" s="90">
        <v>93023</v>
      </c>
      <c r="H52" s="139">
        <v>124732</v>
      </c>
      <c r="I52" s="152">
        <v>296.9809523809524</v>
      </c>
      <c r="J52" s="153">
        <v>75899</v>
      </c>
      <c r="K52" s="154">
        <v>48833</v>
      </c>
      <c r="L52" s="62">
        <v>64.33945111266289</v>
      </c>
    </row>
    <row r="53" spans="1:12" s="3" customFormat="1" ht="19.5" customHeight="1">
      <c r="A53" s="138" t="s">
        <v>78</v>
      </c>
      <c r="B53" s="89">
        <v>34480</v>
      </c>
      <c r="C53" s="87">
        <v>12985</v>
      </c>
      <c r="D53" s="89">
        <v>21495</v>
      </c>
      <c r="E53" s="114">
        <v>165.53715825953023</v>
      </c>
      <c r="F53" s="90">
        <v>380000</v>
      </c>
      <c r="G53" s="90">
        <v>104471</v>
      </c>
      <c r="H53" s="139">
        <v>138951</v>
      </c>
      <c r="I53" s="152">
        <v>36.56605263157895</v>
      </c>
      <c r="J53" s="153">
        <v>119902</v>
      </c>
      <c r="K53" s="154">
        <v>19049</v>
      </c>
      <c r="L53" s="62">
        <v>15.887141165284982</v>
      </c>
    </row>
    <row r="54" spans="1:12" s="3" customFormat="1" ht="19.5" customHeight="1">
      <c r="A54" s="138" t="s">
        <v>79</v>
      </c>
      <c r="B54" s="89">
        <v>45504</v>
      </c>
      <c r="C54" s="87">
        <v>1798</v>
      </c>
      <c r="D54" s="89">
        <v>43706</v>
      </c>
      <c r="E54" s="114">
        <v>2430.812013348165</v>
      </c>
      <c r="F54" s="90">
        <v>80000</v>
      </c>
      <c r="G54" s="90">
        <v>33835</v>
      </c>
      <c r="H54" s="139">
        <v>79339</v>
      </c>
      <c r="I54" s="152">
        <v>99.17375</v>
      </c>
      <c r="J54" s="153">
        <v>29797</v>
      </c>
      <c r="K54" s="154">
        <v>49542</v>
      </c>
      <c r="L54" s="62">
        <v>166.26506024096386</v>
      </c>
    </row>
    <row r="55" spans="1:12" s="3" customFormat="1" ht="19.5" customHeight="1">
      <c r="A55" s="115" t="s">
        <v>80</v>
      </c>
      <c r="B55" s="89">
        <v>355</v>
      </c>
      <c r="C55" s="87">
        <v>1447</v>
      </c>
      <c r="D55" s="89">
        <v>-1092</v>
      </c>
      <c r="E55" s="114">
        <v>-75.46648237733241</v>
      </c>
      <c r="F55" s="90">
        <v>35000</v>
      </c>
      <c r="G55" s="90">
        <v>2604</v>
      </c>
      <c r="H55" s="139">
        <v>2959</v>
      </c>
      <c r="I55" s="152">
        <v>8.454285714285714</v>
      </c>
      <c r="J55" s="153">
        <v>5266</v>
      </c>
      <c r="K55" s="154">
        <v>-2307</v>
      </c>
      <c r="L55" s="62">
        <v>-43.8093429548044</v>
      </c>
    </row>
    <row r="56" spans="1:12" s="3" customFormat="1" ht="19.5" customHeight="1">
      <c r="A56" s="115" t="s">
        <v>81</v>
      </c>
      <c r="B56" s="89">
        <v>4292</v>
      </c>
      <c r="C56" s="87">
        <v>396</v>
      </c>
      <c r="D56" s="89">
        <v>3896</v>
      </c>
      <c r="E56" s="114">
        <v>983.838383838384</v>
      </c>
      <c r="F56" s="90">
        <v>10000</v>
      </c>
      <c r="G56" s="90">
        <v>1303</v>
      </c>
      <c r="H56" s="139">
        <v>5595</v>
      </c>
      <c r="I56" s="152">
        <v>55.95</v>
      </c>
      <c r="J56" s="153">
        <v>2604</v>
      </c>
      <c r="K56" s="154">
        <v>2991</v>
      </c>
      <c r="L56" s="62">
        <v>114.86175115207374</v>
      </c>
    </row>
    <row r="57" spans="1:12" s="3" customFormat="1" ht="19.5" customHeight="1">
      <c r="A57" s="115" t="s">
        <v>82</v>
      </c>
      <c r="B57" s="89">
        <v>6</v>
      </c>
      <c r="C57" s="87">
        <v>0</v>
      </c>
      <c r="D57" s="89">
        <v>6</v>
      </c>
      <c r="E57" s="114">
        <v>0</v>
      </c>
      <c r="F57" s="90"/>
      <c r="G57" s="90">
        <v>11800</v>
      </c>
      <c r="H57" s="139">
        <v>11806</v>
      </c>
      <c r="I57" s="152">
        <v>0</v>
      </c>
      <c r="J57" s="153">
        <v>25</v>
      </c>
      <c r="K57" s="154">
        <v>11781</v>
      </c>
      <c r="L57" s="62">
        <v>47124</v>
      </c>
    </row>
    <row r="58" spans="1:12" s="3" customFormat="1" ht="19.5" customHeight="1">
      <c r="A58" s="138" t="s">
        <v>83</v>
      </c>
      <c r="B58" s="89">
        <v>0</v>
      </c>
      <c r="C58" s="87">
        <v>0</v>
      </c>
      <c r="D58" s="89">
        <v>0</v>
      </c>
      <c r="E58" s="114">
        <v>0</v>
      </c>
      <c r="F58" s="90"/>
      <c r="G58" s="90">
        <v>0</v>
      </c>
      <c r="H58" s="139">
        <v>0</v>
      </c>
      <c r="I58" s="152">
        <v>0</v>
      </c>
      <c r="J58" s="153">
        <v>0</v>
      </c>
      <c r="K58" s="154">
        <v>0</v>
      </c>
      <c r="L58" s="62">
        <v>0</v>
      </c>
    </row>
    <row r="59" spans="1:12" s="3" customFormat="1" ht="19.5" customHeight="1">
      <c r="A59" s="140" t="s">
        <v>84</v>
      </c>
      <c r="B59" s="89">
        <v>1093</v>
      </c>
      <c r="C59" s="87">
        <v>954</v>
      </c>
      <c r="D59" s="89">
        <v>139</v>
      </c>
      <c r="E59" s="114">
        <v>14.570230607966456</v>
      </c>
      <c r="F59" s="90">
        <v>18000</v>
      </c>
      <c r="G59" s="90">
        <v>8471</v>
      </c>
      <c r="H59" s="139">
        <v>9564</v>
      </c>
      <c r="I59" s="152">
        <v>53.13333333333333</v>
      </c>
      <c r="J59" s="153">
        <v>11369</v>
      </c>
      <c r="K59" s="154">
        <v>-1805</v>
      </c>
      <c r="L59" s="62">
        <v>-15.876506289031578</v>
      </c>
    </row>
    <row r="60" spans="1:12" s="3" customFormat="1" ht="19.5" customHeight="1">
      <c r="A60" s="115" t="s">
        <v>85</v>
      </c>
      <c r="B60" s="89">
        <v>2329</v>
      </c>
      <c r="C60" s="87">
        <v>1962</v>
      </c>
      <c r="D60" s="89">
        <v>367</v>
      </c>
      <c r="E60" s="114">
        <v>18.705402650356778</v>
      </c>
      <c r="F60" s="90">
        <v>40000</v>
      </c>
      <c r="G60" s="90">
        <v>12538</v>
      </c>
      <c r="H60" s="139">
        <v>14867</v>
      </c>
      <c r="I60" s="152">
        <v>37.1675</v>
      </c>
      <c r="J60" s="153">
        <v>14423</v>
      </c>
      <c r="K60" s="154">
        <v>444</v>
      </c>
      <c r="L60" s="62">
        <v>3.0784164182208973</v>
      </c>
    </row>
    <row r="61" spans="1:12" s="3" customFormat="1" ht="19.5" customHeight="1">
      <c r="A61" s="115" t="s">
        <v>86</v>
      </c>
      <c r="B61" s="89">
        <v>375</v>
      </c>
      <c r="C61" s="87">
        <v>1340</v>
      </c>
      <c r="D61" s="89">
        <v>-965</v>
      </c>
      <c r="E61" s="114">
        <v>-72.01492537313433</v>
      </c>
      <c r="F61" s="90">
        <v>17000</v>
      </c>
      <c r="G61" s="90">
        <v>5088</v>
      </c>
      <c r="H61" s="139">
        <v>5463</v>
      </c>
      <c r="I61" s="152">
        <v>32.13529411764706</v>
      </c>
      <c r="J61" s="153">
        <v>11093</v>
      </c>
      <c r="K61" s="154">
        <v>-5630</v>
      </c>
      <c r="L61" s="62">
        <v>-50.75272694492023</v>
      </c>
    </row>
    <row r="62" spans="1:12" s="3" customFormat="1" ht="19.5" customHeight="1">
      <c r="A62" s="115" t="s">
        <v>87</v>
      </c>
      <c r="B62" s="89">
        <v>1707</v>
      </c>
      <c r="C62" s="87">
        <v>845</v>
      </c>
      <c r="D62" s="89">
        <v>862</v>
      </c>
      <c r="E62" s="114">
        <v>102.01183431952663</v>
      </c>
      <c r="F62" s="90">
        <v>36000</v>
      </c>
      <c r="G62" s="90">
        <v>4969</v>
      </c>
      <c r="H62" s="139">
        <v>6676</v>
      </c>
      <c r="I62" s="152">
        <v>18.544444444444444</v>
      </c>
      <c r="J62" s="153">
        <v>8729</v>
      </c>
      <c r="K62" s="154">
        <v>-2053</v>
      </c>
      <c r="L62" s="62">
        <v>-23.519303471187992</v>
      </c>
    </row>
    <row r="63" spans="1:12" s="3" customFormat="1" ht="19.5" customHeight="1">
      <c r="A63" s="138" t="s">
        <v>88</v>
      </c>
      <c r="B63" s="89">
        <v>82</v>
      </c>
      <c r="C63" s="87">
        <v>171</v>
      </c>
      <c r="D63" s="89">
        <v>-89</v>
      </c>
      <c r="E63" s="114">
        <v>-52.046783625730995</v>
      </c>
      <c r="F63" s="90">
        <v>6384</v>
      </c>
      <c r="G63" s="90">
        <v>1931</v>
      </c>
      <c r="H63" s="139">
        <v>2013</v>
      </c>
      <c r="I63" s="152">
        <v>31.531954887218046</v>
      </c>
      <c r="J63" s="153">
        <v>1913</v>
      </c>
      <c r="K63" s="154">
        <v>100</v>
      </c>
      <c r="L63" s="62">
        <v>5.2273915316257185</v>
      </c>
    </row>
    <row r="64" spans="1:12" s="3" customFormat="1" ht="19.5" customHeight="1">
      <c r="A64" s="138" t="s">
        <v>89</v>
      </c>
      <c r="B64" s="89">
        <v>414</v>
      </c>
      <c r="C64" s="87">
        <v>0</v>
      </c>
      <c r="D64" s="89">
        <v>414</v>
      </c>
      <c r="E64" s="114">
        <v>0</v>
      </c>
      <c r="F64" s="90">
        <v>30000</v>
      </c>
      <c r="G64" s="90">
        <v>6360</v>
      </c>
      <c r="H64" s="139">
        <v>6774</v>
      </c>
      <c r="I64" s="152">
        <v>22.58</v>
      </c>
      <c r="J64" s="153">
        <v>6186</v>
      </c>
      <c r="K64" s="154">
        <v>588</v>
      </c>
      <c r="L64" s="62">
        <v>9.50533462657614</v>
      </c>
    </row>
    <row r="65" spans="1:12" s="3" customFormat="1" ht="19.5" customHeight="1">
      <c r="A65" s="138" t="s">
        <v>90</v>
      </c>
      <c r="B65" s="89">
        <v>0</v>
      </c>
      <c r="C65" s="87">
        <v>0</v>
      </c>
      <c r="D65" s="89">
        <v>0</v>
      </c>
      <c r="E65" s="114">
        <v>0</v>
      </c>
      <c r="F65" s="90">
        <v>300</v>
      </c>
      <c r="G65" s="90">
        <v>42</v>
      </c>
      <c r="H65" s="139">
        <v>42</v>
      </c>
      <c r="I65" s="152">
        <v>14.000000000000002</v>
      </c>
      <c r="J65" s="153">
        <v>0</v>
      </c>
      <c r="K65" s="154">
        <v>42</v>
      </c>
      <c r="L65" s="62">
        <v>0</v>
      </c>
    </row>
    <row r="66" spans="1:12" s="3" customFormat="1" ht="19.5" customHeight="1">
      <c r="A66" s="155" t="s">
        <v>91</v>
      </c>
      <c r="B66" s="89">
        <v>236604</v>
      </c>
      <c r="C66" s="87">
        <v>149827</v>
      </c>
      <c r="D66" s="89">
        <v>86777</v>
      </c>
      <c r="E66" s="114">
        <v>57.91813224585689</v>
      </c>
      <c r="F66" s="90">
        <v>2720184</v>
      </c>
      <c r="G66" s="90">
        <v>1013962</v>
      </c>
      <c r="H66" s="139">
        <v>1250566</v>
      </c>
      <c r="I66" s="152">
        <v>45.97358119891889</v>
      </c>
      <c r="J66" s="153">
        <v>1228415</v>
      </c>
      <c r="K66" s="154">
        <v>22151</v>
      </c>
      <c r="L66" s="62">
        <v>1.8032179678691647</v>
      </c>
    </row>
    <row r="67" spans="1:12" s="3" customFormat="1" ht="14.25">
      <c r="A67" s="5"/>
      <c r="B67" s="5"/>
      <c r="C67" s="5"/>
      <c r="D67" s="7"/>
      <c r="E67" s="8"/>
      <c r="F67" s="7"/>
      <c r="G67" s="5"/>
      <c r="H67" s="8"/>
      <c r="I67" s="156"/>
      <c r="J67" s="157"/>
      <c r="K67" s="5"/>
      <c r="L67" s="8"/>
    </row>
  </sheetData>
  <sheetProtection/>
  <mergeCells count="38">
    <mergeCell ref="D3:F3"/>
    <mergeCell ref="K3:M3"/>
    <mergeCell ref="D4:E4"/>
    <mergeCell ref="K4:M4"/>
    <mergeCell ref="B5:E5"/>
    <mergeCell ref="F5:L5"/>
    <mergeCell ref="D37:F37"/>
    <mergeCell ref="K37:M37"/>
    <mergeCell ref="D38:E38"/>
    <mergeCell ref="K38:M38"/>
    <mergeCell ref="B39:E39"/>
    <mergeCell ref="F39:L39"/>
    <mergeCell ref="A5:A7"/>
    <mergeCell ref="A39:A41"/>
    <mergeCell ref="B6:B7"/>
    <mergeCell ref="B40:B41"/>
    <mergeCell ref="C6:C7"/>
    <mergeCell ref="C40:C41"/>
    <mergeCell ref="D6:D7"/>
    <mergeCell ref="D40:D41"/>
    <mergeCell ref="E6:E7"/>
    <mergeCell ref="E40:E41"/>
    <mergeCell ref="F6:F7"/>
    <mergeCell ref="F40:F41"/>
    <mergeCell ref="G6:G7"/>
    <mergeCell ref="G40:G41"/>
    <mergeCell ref="H6:H7"/>
    <mergeCell ref="H40:H41"/>
    <mergeCell ref="I6:I7"/>
    <mergeCell ref="I40:I41"/>
    <mergeCell ref="J6:J7"/>
    <mergeCell ref="J40:J41"/>
    <mergeCell ref="K6:K7"/>
    <mergeCell ref="K40:K41"/>
    <mergeCell ref="L6:L7"/>
    <mergeCell ref="L40:L41"/>
    <mergeCell ref="A1:M2"/>
    <mergeCell ref="A35:M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">
      <selection activeCell="F12" sqref="F12"/>
    </sheetView>
  </sheetViews>
  <sheetFormatPr defaultColWidth="8.7109375" defaultRowHeight="24" customHeight="1"/>
  <cols>
    <col min="1" max="1" width="34.140625" style="5" customWidth="1"/>
    <col min="2" max="3" width="10.7109375" style="5" customWidth="1"/>
    <col min="4" max="4" width="10.7109375" style="7" customWidth="1"/>
    <col min="5" max="5" width="10.7109375" style="8" customWidth="1"/>
    <col min="6" max="6" width="10.7109375" style="79" customWidth="1"/>
    <col min="7" max="7" width="10.7109375" style="5" hidden="1" customWidth="1"/>
    <col min="8" max="9" width="10.7109375" style="5" customWidth="1"/>
    <col min="10" max="10" width="10.7109375" style="7" customWidth="1"/>
    <col min="11" max="11" width="10.7109375" style="5" customWidth="1"/>
    <col min="12" max="12" width="10.7109375" style="8" customWidth="1"/>
    <col min="13" max="13" width="9.8515625" style="3" hidden="1" customWidth="1"/>
    <col min="14" max="32" width="9.00390625" style="3" bestFit="1" customWidth="1"/>
    <col min="33" max="16384" width="8.7109375" style="3" customWidth="1"/>
  </cols>
  <sheetData>
    <row r="1" spans="1:12" s="3" customFormat="1" ht="24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s="78" customFormat="1" ht="24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6"/>
    </row>
    <row r="3" spans="1:13" s="78" customFormat="1" ht="24" customHeight="1">
      <c r="A3" s="37"/>
      <c r="B3" s="37"/>
      <c r="C3" s="37"/>
      <c r="D3" s="38"/>
      <c r="E3" s="39"/>
      <c r="F3" s="80"/>
      <c r="G3" s="37"/>
      <c r="H3" s="37"/>
      <c r="I3" s="37"/>
      <c r="J3" s="38"/>
      <c r="K3" s="37"/>
      <c r="L3" s="67"/>
      <c r="M3" s="67"/>
    </row>
    <row r="4" spans="1:13" s="3" customFormat="1" ht="24" customHeight="1">
      <c r="A4" s="3" t="s">
        <v>1</v>
      </c>
      <c r="B4" s="5"/>
      <c r="C4" s="5"/>
      <c r="D4" s="40"/>
      <c r="E4" s="40"/>
      <c r="F4" s="40"/>
      <c r="G4" s="40"/>
      <c r="H4" s="81"/>
      <c r="I4" s="5"/>
      <c r="J4" s="7"/>
      <c r="K4" s="5"/>
      <c r="L4" s="99" t="s">
        <v>3</v>
      </c>
      <c r="M4" s="100" t="s">
        <v>2</v>
      </c>
    </row>
    <row r="5" spans="1:13" s="3" customFormat="1" ht="24" customHeight="1">
      <c r="A5" s="18" t="s">
        <v>4</v>
      </c>
      <c r="B5" s="19" t="s">
        <v>5</v>
      </c>
      <c r="C5" s="19"/>
      <c r="D5" s="19"/>
      <c r="E5" s="19"/>
      <c r="F5" s="82" t="s">
        <v>6</v>
      </c>
      <c r="G5" s="83"/>
      <c r="H5" s="83"/>
      <c r="I5" s="83"/>
      <c r="J5" s="83"/>
      <c r="K5" s="83"/>
      <c r="L5" s="101"/>
      <c r="M5" s="100"/>
    </row>
    <row r="6" spans="1:13" s="3" customFormat="1" ht="24" customHeight="1">
      <c r="A6" s="18"/>
      <c r="B6" s="21" t="s">
        <v>5</v>
      </c>
      <c r="C6" s="22" t="s">
        <v>7</v>
      </c>
      <c r="D6" s="21" t="s">
        <v>8</v>
      </c>
      <c r="E6" s="23" t="s">
        <v>9</v>
      </c>
      <c r="F6" s="43" t="s">
        <v>10</v>
      </c>
      <c r="G6" s="21" t="s">
        <v>11</v>
      </c>
      <c r="H6" s="22" t="s">
        <v>6</v>
      </c>
      <c r="I6" s="23" t="s">
        <v>93</v>
      </c>
      <c r="J6" s="22" t="s">
        <v>13</v>
      </c>
      <c r="K6" s="43" t="s">
        <v>94</v>
      </c>
      <c r="L6" s="23" t="s">
        <v>15</v>
      </c>
      <c r="M6" s="102" t="s">
        <v>37</v>
      </c>
    </row>
    <row r="7" spans="1:13" s="3" customFormat="1" ht="24" customHeight="1">
      <c r="A7" s="18"/>
      <c r="B7" s="21"/>
      <c r="C7" s="22"/>
      <c r="D7" s="21"/>
      <c r="E7" s="23"/>
      <c r="F7" s="84"/>
      <c r="G7" s="21"/>
      <c r="H7" s="22"/>
      <c r="I7" s="23"/>
      <c r="J7" s="22"/>
      <c r="K7" s="84"/>
      <c r="L7" s="103"/>
      <c r="M7" s="104"/>
    </row>
    <row r="8" spans="1:13" s="3" customFormat="1" ht="24" customHeight="1">
      <c r="A8" s="85" t="s">
        <v>95</v>
      </c>
      <c r="B8" s="86">
        <f aca="true" t="shared" si="0" ref="B8:B23">H8-G8</f>
        <v>7262</v>
      </c>
      <c r="C8" s="87">
        <f>J8-'[1]县区 (4)'!J8</f>
        <v>5451</v>
      </c>
      <c r="D8" s="86">
        <f aca="true" t="shared" si="1" ref="D8:D23">B8-C8</f>
        <v>1811</v>
      </c>
      <c r="E8" s="88">
        <f aca="true" t="shared" si="2" ref="E8:E23">IF(C8&lt;=0,0,D8/C8*100)</f>
        <v>33.223261786828104</v>
      </c>
      <c r="F8" s="89"/>
      <c r="G8" s="90">
        <v>54208</v>
      </c>
      <c r="H8" s="91">
        <v>61470</v>
      </c>
      <c r="I8" s="88">
        <f aca="true" t="shared" si="3" ref="I8:I23">IF(F8&lt;=0,0,H8/F8*100)</f>
        <v>0</v>
      </c>
      <c r="J8" s="105">
        <v>242768</v>
      </c>
      <c r="K8" s="89">
        <f aca="true" t="shared" si="4" ref="K8:K23">H8-J8</f>
        <v>-181298</v>
      </c>
      <c r="L8" s="88">
        <f aca="true" t="shared" si="5" ref="L8:L23">IF(J8&lt;=0,0,K8/J8*100)</f>
        <v>-74.67952942727213</v>
      </c>
      <c r="M8" s="106"/>
    </row>
    <row r="9" spans="1:13" s="3" customFormat="1" ht="24" customHeight="1">
      <c r="A9" s="89" t="s">
        <v>17</v>
      </c>
      <c r="B9" s="86">
        <f t="shared" si="0"/>
        <v>1528</v>
      </c>
      <c r="C9" s="87">
        <f>J9-'[1]县区 (4)'!J9</f>
        <v>5824</v>
      </c>
      <c r="D9" s="86">
        <f t="shared" si="1"/>
        <v>-4296</v>
      </c>
      <c r="E9" s="88">
        <f t="shared" si="2"/>
        <v>-73.76373626373626</v>
      </c>
      <c r="F9" s="89"/>
      <c r="G9" s="90">
        <v>21614</v>
      </c>
      <c r="H9" s="91">
        <v>23142</v>
      </c>
      <c r="I9" s="88">
        <f t="shared" si="3"/>
        <v>0</v>
      </c>
      <c r="J9" s="105">
        <v>148967</v>
      </c>
      <c r="K9" s="86">
        <f t="shared" si="4"/>
        <v>-125825</v>
      </c>
      <c r="L9" s="88">
        <f t="shared" si="5"/>
        <v>-84.46501574174145</v>
      </c>
      <c r="M9" s="75"/>
    </row>
    <row r="10" spans="1:13" s="3" customFormat="1" ht="24" customHeight="1">
      <c r="A10" s="89" t="s">
        <v>18</v>
      </c>
      <c r="B10" s="86">
        <f t="shared" si="0"/>
        <v>0</v>
      </c>
      <c r="C10" s="87">
        <f>J10-'[1]县区 (4)'!J10</f>
        <v>1</v>
      </c>
      <c r="D10" s="86">
        <f t="shared" si="1"/>
        <v>-1</v>
      </c>
      <c r="E10" s="88">
        <f t="shared" si="2"/>
        <v>-100</v>
      </c>
      <c r="F10" s="89"/>
      <c r="G10" s="90">
        <v>1</v>
      </c>
      <c r="H10" s="91">
        <v>1</v>
      </c>
      <c r="I10" s="88">
        <f t="shared" si="3"/>
        <v>0</v>
      </c>
      <c r="J10" s="105">
        <v>5</v>
      </c>
      <c r="K10" s="86">
        <f t="shared" si="4"/>
        <v>-4</v>
      </c>
      <c r="L10" s="88">
        <f t="shared" si="5"/>
        <v>-80</v>
      </c>
      <c r="M10" s="75"/>
    </row>
    <row r="11" spans="1:13" s="3" customFormat="1" ht="24" customHeight="1">
      <c r="A11" s="92" t="s">
        <v>19</v>
      </c>
      <c r="B11" s="86">
        <f t="shared" si="0"/>
        <v>28</v>
      </c>
      <c r="C11" s="87">
        <f>J11-'[1]县区 (4)'!J11</f>
        <v>29</v>
      </c>
      <c r="D11" s="86">
        <f t="shared" si="1"/>
        <v>-1</v>
      </c>
      <c r="E11" s="88">
        <f t="shared" si="2"/>
        <v>-3.4482758620689653</v>
      </c>
      <c r="F11" s="89"/>
      <c r="G11" s="90">
        <v>34</v>
      </c>
      <c r="H11" s="91">
        <v>62</v>
      </c>
      <c r="I11" s="88">
        <f t="shared" si="3"/>
        <v>0</v>
      </c>
      <c r="J11" s="105">
        <v>59</v>
      </c>
      <c r="K11" s="86">
        <f t="shared" si="4"/>
        <v>3</v>
      </c>
      <c r="L11" s="88">
        <f t="shared" si="5"/>
        <v>5.084745762711865</v>
      </c>
      <c r="M11" s="75"/>
    </row>
    <row r="12" spans="1:13" s="3" customFormat="1" ht="24" customHeight="1">
      <c r="A12" s="92" t="s">
        <v>20</v>
      </c>
      <c r="B12" s="86">
        <f t="shared" si="0"/>
        <v>0</v>
      </c>
      <c r="C12" s="87">
        <f>J12-'[1]县区 (4)'!J12</f>
        <v>0</v>
      </c>
      <c r="D12" s="86">
        <f t="shared" si="1"/>
        <v>0</v>
      </c>
      <c r="E12" s="88">
        <f t="shared" si="2"/>
        <v>0</v>
      </c>
      <c r="F12" s="89"/>
      <c r="G12" s="90">
        <v>485</v>
      </c>
      <c r="H12" s="91">
        <v>485</v>
      </c>
      <c r="I12" s="88">
        <f t="shared" si="3"/>
        <v>0</v>
      </c>
      <c r="J12" s="105">
        <v>0</v>
      </c>
      <c r="K12" s="86">
        <f t="shared" si="4"/>
        <v>485</v>
      </c>
      <c r="L12" s="88">
        <f t="shared" si="5"/>
        <v>0</v>
      </c>
      <c r="M12" s="75"/>
    </row>
    <row r="13" spans="1:13" s="3" customFormat="1" ht="24" customHeight="1">
      <c r="A13" s="92" t="s">
        <v>21</v>
      </c>
      <c r="B13" s="86">
        <f t="shared" si="0"/>
        <v>1515</v>
      </c>
      <c r="C13" s="87">
        <f>J13-'[1]县区 (4)'!J13</f>
        <v>137</v>
      </c>
      <c r="D13" s="86">
        <f t="shared" si="1"/>
        <v>1378</v>
      </c>
      <c r="E13" s="88">
        <f t="shared" si="2"/>
        <v>1005.8394160583942</v>
      </c>
      <c r="F13" s="89"/>
      <c r="G13" s="90">
        <v>17243</v>
      </c>
      <c r="H13" s="91">
        <v>18758</v>
      </c>
      <c r="I13" s="88">
        <f t="shared" si="3"/>
        <v>0</v>
      </c>
      <c r="J13" s="105">
        <v>23181</v>
      </c>
      <c r="K13" s="86">
        <f t="shared" si="4"/>
        <v>-4423</v>
      </c>
      <c r="L13" s="88">
        <f t="shared" si="5"/>
        <v>-19.080281264828955</v>
      </c>
      <c r="M13" s="75"/>
    </row>
    <row r="14" spans="1:13" s="3" customFormat="1" ht="24" customHeight="1">
      <c r="A14" s="92" t="s">
        <v>22</v>
      </c>
      <c r="B14" s="86">
        <f t="shared" si="0"/>
        <v>2877</v>
      </c>
      <c r="C14" s="87">
        <f>J14-'[1]县区 (4)'!J14</f>
        <v>367</v>
      </c>
      <c r="D14" s="86">
        <f t="shared" si="1"/>
        <v>2510</v>
      </c>
      <c r="E14" s="88">
        <f t="shared" si="2"/>
        <v>683.9237057220708</v>
      </c>
      <c r="F14" s="89"/>
      <c r="G14" s="90">
        <v>8559</v>
      </c>
      <c r="H14" s="91">
        <v>11436</v>
      </c>
      <c r="I14" s="88">
        <f t="shared" si="3"/>
        <v>0</v>
      </c>
      <c r="J14" s="105">
        <v>11779</v>
      </c>
      <c r="K14" s="86">
        <f t="shared" si="4"/>
        <v>-343</v>
      </c>
      <c r="L14" s="88">
        <f t="shared" si="5"/>
        <v>-2.9119619662110536</v>
      </c>
      <c r="M14" s="75"/>
    </row>
    <row r="15" spans="1:13" s="3" customFormat="1" ht="24" customHeight="1">
      <c r="A15" s="92" t="s">
        <v>23</v>
      </c>
      <c r="B15" s="86">
        <f t="shared" si="0"/>
        <v>1314</v>
      </c>
      <c r="C15" s="87">
        <f>J15-'[1]县区 (4)'!J15</f>
        <v>-907</v>
      </c>
      <c r="D15" s="86">
        <f t="shared" si="1"/>
        <v>2221</v>
      </c>
      <c r="E15" s="88">
        <f t="shared" si="2"/>
        <v>0</v>
      </c>
      <c r="F15" s="89"/>
      <c r="G15" s="90">
        <v>6272</v>
      </c>
      <c r="H15" s="91">
        <v>7586</v>
      </c>
      <c r="I15" s="88">
        <f t="shared" si="3"/>
        <v>0</v>
      </c>
      <c r="J15" s="105">
        <v>58777</v>
      </c>
      <c r="K15" s="86">
        <f t="shared" si="4"/>
        <v>-51191</v>
      </c>
      <c r="L15" s="88">
        <f t="shared" si="5"/>
        <v>-87.09359103050512</v>
      </c>
      <c r="M15" s="75"/>
    </row>
    <row r="16" spans="1:13" s="3" customFormat="1" ht="24" customHeight="1">
      <c r="A16" s="93" t="s">
        <v>96</v>
      </c>
      <c r="B16" s="86">
        <f t="shared" si="0"/>
        <v>233585</v>
      </c>
      <c r="C16" s="87">
        <f>J16-'[1]县区 (4)'!J16</f>
        <v>116255</v>
      </c>
      <c r="D16" s="86">
        <f t="shared" si="1"/>
        <v>117330</v>
      </c>
      <c r="E16" s="88">
        <f t="shared" si="2"/>
        <v>100.9246914111221</v>
      </c>
      <c r="F16" s="89"/>
      <c r="G16" s="90">
        <v>494763</v>
      </c>
      <c r="H16" s="91">
        <v>728348</v>
      </c>
      <c r="I16" s="88">
        <f t="shared" si="3"/>
        <v>0</v>
      </c>
      <c r="J16" s="105">
        <v>220036</v>
      </c>
      <c r="K16" s="86">
        <f t="shared" si="4"/>
        <v>508312</v>
      </c>
      <c r="L16" s="88">
        <f t="shared" si="5"/>
        <v>231.01310694613608</v>
      </c>
      <c r="M16" s="75"/>
    </row>
    <row r="17" spans="1:13" s="3" customFormat="1" ht="24" customHeight="1">
      <c r="A17" s="89" t="s">
        <v>17</v>
      </c>
      <c r="B17" s="86">
        <f t="shared" si="0"/>
        <v>2770</v>
      </c>
      <c r="C17" s="87">
        <f>J17-'[1]县区 (4)'!J17</f>
        <v>83990</v>
      </c>
      <c r="D17" s="86">
        <f t="shared" si="1"/>
        <v>-81220</v>
      </c>
      <c r="E17" s="88">
        <f t="shared" si="2"/>
        <v>-96.70198833194428</v>
      </c>
      <c r="F17" s="89"/>
      <c r="G17" s="90">
        <v>81839</v>
      </c>
      <c r="H17" s="91">
        <v>84609</v>
      </c>
      <c r="I17" s="88">
        <f t="shared" si="3"/>
        <v>0</v>
      </c>
      <c r="J17" s="105">
        <v>96246</v>
      </c>
      <c r="K17" s="86">
        <f t="shared" si="4"/>
        <v>-11637</v>
      </c>
      <c r="L17" s="88">
        <f t="shared" si="5"/>
        <v>-12.090892089021882</v>
      </c>
      <c r="M17" s="75"/>
    </row>
    <row r="18" spans="1:13" s="3" customFormat="1" ht="24" customHeight="1">
      <c r="A18" s="89" t="s">
        <v>18</v>
      </c>
      <c r="B18" s="86">
        <f t="shared" si="0"/>
        <v>43807</v>
      </c>
      <c r="C18" s="87">
        <f>J18-'[1]县区 (4)'!J18</f>
        <v>2111</v>
      </c>
      <c r="D18" s="86">
        <f t="shared" si="1"/>
        <v>41696</v>
      </c>
      <c r="E18" s="88">
        <f t="shared" si="2"/>
        <v>1975.1776409284698</v>
      </c>
      <c r="F18" s="89"/>
      <c r="G18" s="90">
        <v>40105</v>
      </c>
      <c r="H18" s="91">
        <v>83912</v>
      </c>
      <c r="I18" s="88">
        <f t="shared" si="3"/>
        <v>0</v>
      </c>
      <c r="J18" s="105">
        <v>2151</v>
      </c>
      <c r="K18" s="86">
        <f t="shared" si="4"/>
        <v>81761</v>
      </c>
      <c r="L18" s="88">
        <f t="shared" si="5"/>
        <v>3801.0692701069265</v>
      </c>
      <c r="M18" s="75"/>
    </row>
    <row r="19" spans="1:13" s="3" customFormat="1" ht="24" customHeight="1">
      <c r="A19" s="92" t="s">
        <v>19</v>
      </c>
      <c r="B19" s="86">
        <f t="shared" si="0"/>
        <v>53402</v>
      </c>
      <c r="C19" s="87">
        <f>J19-'[1]县区 (4)'!J19</f>
        <v>6500</v>
      </c>
      <c r="D19" s="86">
        <f t="shared" si="1"/>
        <v>46902</v>
      </c>
      <c r="E19" s="88">
        <f t="shared" si="2"/>
        <v>721.5692307692308</v>
      </c>
      <c r="F19" s="89"/>
      <c r="G19" s="90">
        <v>20090</v>
      </c>
      <c r="H19" s="91">
        <v>73492</v>
      </c>
      <c r="I19" s="88">
        <f t="shared" si="3"/>
        <v>0</v>
      </c>
      <c r="J19" s="105">
        <v>6661</v>
      </c>
      <c r="K19" s="86">
        <f t="shared" si="4"/>
        <v>66831</v>
      </c>
      <c r="L19" s="88">
        <f t="shared" si="5"/>
        <v>1003.317820147125</v>
      </c>
      <c r="M19" s="75"/>
    </row>
    <row r="20" spans="1:13" s="3" customFormat="1" ht="24" customHeight="1">
      <c r="A20" s="92" t="s">
        <v>20</v>
      </c>
      <c r="B20" s="86">
        <f t="shared" si="0"/>
        <v>-6489</v>
      </c>
      <c r="C20" s="87">
        <f>J20-'[1]县区 (4)'!J20</f>
        <v>0</v>
      </c>
      <c r="D20" s="86">
        <f t="shared" si="1"/>
        <v>-6489</v>
      </c>
      <c r="E20" s="88">
        <f t="shared" si="2"/>
        <v>0</v>
      </c>
      <c r="F20" s="89"/>
      <c r="G20" s="90">
        <v>6591</v>
      </c>
      <c r="H20" s="91">
        <v>102</v>
      </c>
      <c r="I20" s="88">
        <f t="shared" si="3"/>
        <v>0</v>
      </c>
      <c r="J20" s="105">
        <v>136</v>
      </c>
      <c r="K20" s="86">
        <f t="shared" si="4"/>
        <v>-34</v>
      </c>
      <c r="L20" s="88">
        <f t="shared" si="5"/>
        <v>-25</v>
      </c>
      <c r="M20" s="75"/>
    </row>
    <row r="21" spans="1:13" s="3" customFormat="1" ht="24" customHeight="1">
      <c r="A21" s="92" t="s">
        <v>21</v>
      </c>
      <c r="B21" s="86">
        <f t="shared" si="0"/>
        <v>79245</v>
      </c>
      <c r="C21" s="87">
        <f>J21-'[1]县区 (4)'!J21</f>
        <v>23351</v>
      </c>
      <c r="D21" s="86">
        <f t="shared" si="1"/>
        <v>55894</v>
      </c>
      <c r="E21" s="88">
        <f t="shared" si="2"/>
        <v>239.36448117853627</v>
      </c>
      <c r="F21" s="89"/>
      <c r="G21" s="90">
        <v>109622</v>
      </c>
      <c r="H21" s="91">
        <v>188867</v>
      </c>
      <c r="I21" s="88">
        <f t="shared" si="3"/>
        <v>0</v>
      </c>
      <c r="J21" s="105">
        <v>44737</v>
      </c>
      <c r="K21" s="86">
        <f t="shared" si="4"/>
        <v>144130</v>
      </c>
      <c r="L21" s="88">
        <f t="shared" si="5"/>
        <v>322.17180409951493</v>
      </c>
      <c r="M21" s="75"/>
    </row>
    <row r="22" spans="1:13" s="3" customFormat="1" ht="24" customHeight="1">
      <c r="A22" s="92" t="s">
        <v>22</v>
      </c>
      <c r="B22" s="86">
        <f t="shared" si="0"/>
        <v>37417</v>
      </c>
      <c r="C22" s="87">
        <f>J22-'[1]县区 (4)'!J22</f>
        <v>220</v>
      </c>
      <c r="D22" s="86">
        <f t="shared" si="1"/>
        <v>37197</v>
      </c>
      <c r="E22" s="88">
        <f t="shared" si="2"/>
        <v>16907.727272727272</v>
      </c>
      <c r="F22" s="89"/>
      <c r="G22" s="90">
        <v>86514</v>
      </c>
      <c r="H22" s="91">
        <v>123931</v>
      </c>
      <c r="I22" s="88">
        <f t="shared" si="3"/>
        <v>0</v>
      </c>
      <c r="J22" s="105">
        <v>31949</v>
      </c>
      <c r="K22" s="86">
        <f t="shared" si="4"/>
        <v>91982</v>
      </c>
      <c r="L22" s="88">
        <f t="shared" si="5"/>
        <v>287.9025947603994</v>
      </c>
      <c r="M22" s="75"/>
    </row>
    <row r="23" spans="1:13" s="3" customFormat="1" ht="24" customHeight="1">
      <c r="A23" s="92" t="s">
        <v>23</v>
      </c>
      <c r="B23" s="86">
        <f t="shared" si="0"/>
        <v>23433</v>
      </c>
      <c r="C23" s="87">
        <f>J23-'[1]县区 (4)'!J23</f>
        <v>83</v>
      </c>
      <c r="D23" s="86">
        <f t="shared" si="1"/>
        <v>23350</v>
      </c>
      <c r="E23" s="88">
        <f t="shared" si="2"/>
        <v>28132.530120481926</v>
      </c>
      <c r="F23" s="89"/>
      <c r="G23" s="94">
        <v>150002</v>
      </c>
      <c r="H23" s="91">
        <v>173435</v>
      </c>
      <c r="I23" s="88">
        <f t="shared" si="3"/>
        <v>0</v>
      </c>
      <c r="J23" s="105">
        <v>38156</v>
      </c>
      <c r="K23" s="86">
        <f t="shared" si="4"/>
        <v>135279</v>
      </c>
      <c r="L23" s="88">
        <f t="shared" si="5"/>
        <v>354.54188070028306</v>
      </c>
      <c r="M23" s="107"/>
    </row>
    <row r="24" spans="1:12" s="3" customFormat="1" ht="24" customHeight="1">
      <c r="A24" s="95"/>
      <c r="B24" s="5"/>
      <c r="C24" s="5"/>
      <c r="D24" s="7"/>
      <c r="E24" s="8"/>
      <c r="F24" s="79"/>
      <c r="G24" s="5"/>
      <c r="H24" s="96"/>
      <c r="I24" s="5"/>
      <c r="J24" s="7"/>
      <c r="K24" s="5"/>
      <c r="L24" s="8"/>
    </row>
    <row r="25" spans="1:13" s="3" customFormat="1" ht="24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12" s="3" customFormat="1" ht="24" customHeight="1">
      <c r="A26" s="98" t="s">
        <v>97</v>
      </c>
      <c r="B26" s="5"/>
      <c r="C26" s="5"/>
      <c r="D26" s="7"/>
      <c r="E26" s="8"/>
      <c r="F26" s="79"/>
      <c r="G26" s="5"/>
      <c r="H26" s="5"/>
      <c r="I26" s="5"/>
      <c r="J26" s="7"/>
      <c r="K26" s="5"/>
      <c r="L26" s="8"/>
    </row>
  </sheetData>
  <sheetProtection/>
  <mergeCells count="19">
    <mergeCell ref="L3:M3"/>
    <mergeCell ref="D4:G4"/>
    <mergeCell ref="B5:E5"/>
    <mergeCell ref="F5:L5"/>
    <mergeCell ref="A25:M2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L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SheetLayoutView="100" workbookViewId="0" topLeftCell="A1">
      <selection activeCell="A1" sqref="A1:IV65536"/>
    </sheetView>
  </sheetViews>
  <sheetFormatPr defaultColWidth="8.7109375" defaultRowHeight="15"/>
  <cols>
    <col min="1" max="1" width="43.421875" style="5" customWidth="1"/>
    <col min="2" max="2" width="10.7109375" style="5" customWidth="1"/>
    <col min="3" max="3" width="10.7109375" style="6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5" hidden="1" customWidth="1"/>
    <col min="8" max="8" width="10.7109375" style="8" customWidth="1"/>
    <col min="9" max="9" width="10.7109375" style="5" customWidth="1"/>
    <col min="10" max="10" width="10.7109375" style="7" customWidth="1"/>
    <col min="11" max="11" width="10.7109375" style="5" customWidth="1"/>
    <col min="12" max="12" width="10.7109375" style="8" customWidth="1"/>
    <col min="13" max="13" width="5.7109375" style="3" hidden="1" customWidth="1"/>
    <col min="14" max="14" width="9.140625" style="3" customWidth="1"/>
    <col min="15" max="32" width="9.00390625" style="3" bestFit="1" customWidth="1"/>
    <col min="33" max="16384" width="8.7109375" style="3" customWidth="1"/>
  </cols>
  <sheetData>
    <row r="1" spans="1:12" s="1" customFormat="1" ht="19.5" customHeight="1">
      <c r="A1" s="9" t="s">
        <v>98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3" s="2" customFormat="1" ht="19.5" customHeight="1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53"/>
    </row>
    <row r="3" spans="1:13" s="2" customFormat="1" ht="19.5" customHeight="1">
      <c r="A3" s="11"/>
      <c r="B3" s="11"/>
      <c r="C3" s="12"/>
      <c r="D3" s="13"/>
      <c r="E3" s="14"/>
      <c r="F3" s="13"/>
      <c r="G3" s="11"/>
      <c r="H3" s="14"/>
      <c r="I3" s="11"/>
      <c r="J3" s="13"/>
      <c r="K3" s="54"/>
      <c r="L3" s="54"/>
      <c r="M3" s="54"/>
    </row>
    <row r="4" spans="1:13" s="1" customFormat="1" ht="19.5" customHeight="1">
      <c r="A4" s="1" t="s">
        <v>1</v>
      </c>
      <c r="B4" s="15"/>
      <c r="C4" s="6"/>
      <c r="D4" s="16" t="s">
        <v>2</v>
      </c>
      <c r="E4" s="16"/>
      <c r="F4" s="16"/>
      <c r="G4" s="16"/>
      <c r="H4" s="17"/>
      <c r="I4" s="15"/>
      <c r="J4" s="55"/>
      <c r="K4" s="56" t="s">
        <v>3</v>
      </c>
      <c r="L4" s="56"/>
      <c r="M4" s="57" t="s">
        <v>2</v>
      </c>
    </row>
    <row r="5" spans="1:13" s="1" customFormat="1" ht="30" customHeight="1">
      <c r="A5" s="18" t="s">
        <v>4</v>
      </c>
      <c r="B5" s="19" t="s">
        <v>5</v>
      </c>
      <c r="C5" s="20"/>
      <c r="D5" s="19"/>
      <c r="E5" s="19"/>
      <c r="F5" s="19" t="s">
        <v>6</v>
      </c>
      <c r="G5" s="19"/>
      <c r="H5" s="19"/>
      <c r="I5" s="19"/>
      <c r="J5" s="19"/>
      <c r="K5" s="19"/>
      <c r="L5" s="19"/>
      <c r="M5" s="57"/>
    </row>
    <row r="6" spans="1:13" s="1" customFormat="1" ht="30" customHeight="1">
      <c r="A6" s="18"/>
      <c r="B6" s="21" t="s">
        <v>5</v>
      </c>
      <c r="C6" s="22" t="s">
        <v>7</v>
      </c>
      <c r="D6" s="21" t="s">
        <v>8</v>
      </c>
      <c r="E6" s="23" t="s">
        <v>9</v>
      </c>
      <c r="F6" s="24" t="s">
        <v>35</v>
      </c>
      <c r="G6" s="21" t="s">
        <v>11</v>
      </c>
      <c r="H6" s="25" t="s">
        <v>6</v>
      </c>
      <c r="I6" s="23" t="s">
        <v>12</v>
      </c>
      <c r="J6" s="25" t="s">
        <v>13</v>
      </c>
      <c r="K6" s="21" t="s">
        <v>14</v>
      </c>
      <c r="L6" s="23" t="s">
        <v>15</v>
      </c>
      <c r="M6" s="58" t="s">
        <v>37</v>
      </c>
    </row>
    <row r="7" spans="1:13" s="1" customFormat="1" ht="30" customHeight="1">
      <c r="A7" s="18"/>
      <c r="B7" s="21"/>
      <c r="C7" s="22"/>
      <c r="D7" s="21"/>
      <c r="E7" s="23"/>
      <c r="F7" s="24"/>
      <c r="G7" s="21"/>
      <c r="H7" s="25"/>
      <c r="I7" s="23"/>
      <c r="J7" s="25"/>
      <c r="K7" s="21"/>
      <c r="L7" s="23"/>
      <c r="M7" s="59"/>
    </row>
    <row r="8" spans="1:13" s="1" customFormat="1" ht="30" customHeight="1">
      <c r="A8" s="26" t="s">
        <v>99</v>
      </c>
      <c r="B8" s="21"/>
      <c r="C8" s="27">
        <f>J8-'[1]全市 (4)'!J8</f>
        <v>0</v>
      </c>
      <c r="D8" s="21"/>
      <c r="E8" s="23"/>
      <c r="F8" s="28">
        <v>7698</v>
      </c>
      <c r="G8" s="21">
        <v>0</v>
      </c>
      <c r="H8" s="25">
        <v>0</v>
      </c>
      <c r="I8" s="23"/>
      <c r="J8" s="25">
        <v>0</v>
      </c>
      <c r="K8" s="21"/>
      <c r="L8" s="60"/>
      <c r="M8" s="61"/>
    </row>
    <row r="9" spans="1:13" s="1" customFormat="1" ht="30" customHeight="1">
      <c r="A9" s="29" t="s">
        <v>100</v>
      </c>
      <c r="B9" s="30">
        <f aca="true" t="shared" si="0" ref="B9:B21">H9-G9</f>
        <v>0</v>
      </c>
      <c r="C9" s="27">
        <f>J9-'[1]全市 (4)'!J9</f>
        <v>0</v>
      </c>
      <c r="D9" s="31">
        <f aca="true" t="shared" si="1" ref="D9:D21">B9-C9</f>
        <v>0</v>
      </c>
      <c r="E9" s="32">
        <f aca="true" t="shared" si="2" ref="E9:E21">IF(C9&lt;=0,0,D9/C9*100)</f>
        <v>0</v>
      </c>
      <c r="F9" s="31">
        <v>2712</v>
      </c>
      <c r="G9" s="31">
        <v>91</v>
      </c>
      <c r="H9" s="33">
        <v>91</v>
      </c>
      <c r="I9" s="62">
        <f aca="true" t="shared" si="3" ref="I9:I21">IF(F9&lt;=0,0,H9/F9*100)</f>
        <v>3.3554572271386434</v>
      </c>
      <c r="J9" s="63">
        <v>275</v>
      </c>
      <c r="K9" s="31">
        <f aca="true" t="shared" si="4" ref="K9:K21">H9-J9</f>
        <v>-184</v>
      </c>
      <c r="L9" s="64">
        <f aca="true" t="shared" si="5" ref="L9:L21">IF(J9&lt;=0,0,K9/J9*100)</f>
        <v>-66.9090909090909</v>
      </c>
      <c r="M9" s="65"/>
    </row>
    <row r="10" spans="1:13" s="1" customFormat="1" ht="30" customHeight="1">
      <c r="A10" s="29" t="s">
        <v>101</v>
      </c>
      <c r="B10" s="30">
        <f t="shared" si="0"/>
        <v>3382</v>
      </c>
      <c r="C10" s="27">
        <f>J10-'[1]全市 (4)'!J10</f>
        <v>-690</v>
      </c>
      <c r="D10" s="31">
        <f t="shared" si="1"/>
        <v>4072</v>
      </c>
      <c r="E10" s="32">
        <f t="shared" si="2"/>
        <v>0</v>
      </c>
      <c r="F10" s="31">
        <v>1212985</v>
      </c>
      <c r="G10" s="31">
        <v>45346</v>
      </c>
      <c r="H10" s="33">
        <v>48728</v>
      </c>
      <c r="I10" s="62">
        <f t="shared" si="3"/>
        <v>4.017197244813415</v>
      </c>
      <c r="J10" s="63">
        <v>225446</v>
      </c>
      <c r="K10" s="31">
        <f t="shared" si="4"/>
        <v>-176718</v>
      </c>
      <c r="L10" s="64">
        <f t="shared" si="5"/>
        <v>-78.38595495151833</v>
      </c>
      <c r="M10" s="65"/>
    </row>
    <row r="11" spans="1:13" s="1" customFormat="1" ht="30" customHeight="1">
      <c r="A11" s="34" t="s">
        <v>102</v>
      </c>
      <c r="B11" s="30">
        <f t="shared" si="0"/>
        <v>2016</v>
      </c>
      <c r="C11" s="27">
        <f>J11-'[1]全市 (4)'!J11</f>
        <v>-698</v>
      </c>
      <c r="D11" s="31">
        <f t="shared" si="1"/>
        <v>2714</v>
      </c>
      <c r="E11" s="32">
        <f t="shared" si="2"/>
        <v>0</v>
      </c>
      <c r="F11" s="31">
        <v>1052640</v>
      </c>
      <c r="G11" s="31">
        <v>41751</v>
      </c>
      <c r="H11" s="33">
        <v>43767</v>
      </c>
      <c r="I11" s="62">
        <f t="shared" si="3"/>
        <v>4.157831737346101</v>
      </c>
      <c r="J11" s="63">
        <v>205818</v>
      </c>
      <c r="K11" s="31">
        <f t="shared" si="4"/>
        <v>-162051</v>
      </c>
      <c r="L11" s="64">
        <f t="shared" si="5"/>
        <v>-78.73509605573857</v>
      </c>
      <c r="M11" s="65"/>
    </row>
    <row r="12" spans="1:13" s="1" customFormat="1" ht="30" customHeight="1">
      <c r="A12" s="34" t="s">
        <v>103</v>
      </c>
      <c r="B12" s="30">
        <f t="shared" si="0"/>
        <v>1003</v>
      </c>
      <c r="C12" s="27">
        <f>J12-'[1]全市 (4)'!J12</f>
        <v>9</v>
      </c>
      <c r="D12" s="31">
        <f t="shared" si="1"/>
        <v>994</v>
      </c>
      <c r="E12" s="32">
        <f t="shared" si="2"/>
        <v>11044.444444444443</v>
      </c>
      <c r="F12" s="31">
        <v>32000</v>
      </c>
      <c r="G12" s="31">
        <v>939</v>
      </c>
      <c r="H12" s="33">
        <v>1942</v>
      </c>
      <c r="I12" s="62">
        <f t="shared" si="3"/>
        <v>6.06875</v>
      </c>
      <c r="J12" s="63">
        <v>4739</v>
      </c>
      <c r="K12" s="31">
        <f t="shared" si="4"/>
        <v>-2797</v>
      </c>
      <c r="L12" s="64">
        <f t="shared" si="5"/>
        <v>-59.020890483224306</v>
      </c>
      <c r="M12" s="65"/>
    </row>
    <row r="13" spans="1:13" s="1" customFormat="1" ht="30" customHeight="1">
      <c r="A13" s="34" t="s">
        <v>104</v>
      </c>
      <c r="B13" s="30">
        <f t="shared" si="0"/>
        <v>418</v>
      </c>
      <c r="C13" s="27">
        <f>J13-'[1]全市 (4)'!J13</f>
        <v>0</v>
      </c>
      <c r="D13" s="31">
        <f t="shared" si="1"/>
        <v>418</v>
      </c>
      <c r="E13" s="32">
        <f t="shared" si="2"/>
        <v>0</v>
      </c>
      <c r="F13" s="31">
        <v>155521</v>
      </c>
      <c r="G13" s="31">
        <v>6708</v>
      </c>
      <c r="H13" s="33">
        <v>7126</v>
      </c>
      <c r="I13" s="62">
        <f t="shared" si="3"/>
        <v>4.582017862539464</v>
      </c>
      <c r="J13" s="63">
        <v>17340</v>
      </c>
      <c r="K13" s="31">
        <f t="shared" si="4"/>
        <v>-10214</v>
      </c>
      <c r="L13" s="64">
        <f t="shared" si="5"/>
        <v>-58.904267589388695</v>
      </c>
      <c r="M13" s="65"/>
    </row>
    <row r="14" spans="1:13" s="1" customFormat="1" ht="30" customHeight="1">
      <c r="A14" s="29" t="s">
        <v>105</v>
      </c>
      <c r="B14" s="30">
        <f t="shared" si="0"/>
        <v>578</v>
      </c>
      <c r="C14" s="27">
        <f>J14-'[1]全市 (4)'!J14</f>
        <v>521</v>
      </c>
      <c r="D14" s="31">
        <f t="shared" si="1"/>
        <v>57</v>
      </c>
      <c r="E14" s="32">
        <f t="shared" si="2"/>
        <v>10.9404990403071</v>
      </c>
      <c r="F14" s="31">
        <v>6150</v>
      </c>
      <c r="G14" s="31">
        <v>2124</v>
      </c>
      <c r="H14" s="33">
        <v>2702</v>
      </c>
      <c r="I14" s="62">
        <f t="shared" si="3"/>
        <v>43.93495934959349</v>
      </c>
      <c r="J14" s="63">
        <v>2655</v>
      </c>
      <c r="K14" s="31">
        <f t="shared" si="4"/>
        <v>47</v>
      </c>
      <c r="L14" s="64">
        <f t="shared" si="5"/>
        <v>1.770244821092279</v>
      </c>
      <c r="M14" s="65"/>
    </row>
    <row r="15" spans="1:13" s="1" customFormat="1" ht="30" customHeight="1">
      <c r="A15" s="34" t="s">
        <v>106</v>
      </c>
      <c r="B15" s="30">
        <f t="shared" si="0"/>
        <v>376</v>
      </c>
      <c r="C15" s="27">
        <f>J15-'[1]全市 (4)'!J15</f>
        <v>333</v>
      </c>
      <c r="D15" s="31">
        <f t="shared" si="1"/>
        <v>43</v>
      </c>
      <c r="E15" s="32">
        <f t="shared" si="2"/>
        <v>12.912912912912914</v>
      </c>
      <c r="F15" s="31">
        <v>4450</v>
      </c>
      <c r="G15" s="31">
        <v>1438</v>
      </c>
      <c r="H15" s="33">
        <v>1814</v>
      </c>
      <c r="I15" s="62">
        <f t="shared" si="3"/>
        <v>40.764044943820224</v>
      </c>
      <c r="J15" s="63">
        <v>1775</v>
      </c>
      <c r="K15" s="31">
        <f t="shared" si="4"/>
        <v>39</v>
      </c>
      <c r="L15" s="64">
        <f t="shared" si="5"/>
        <v>2.1971830985915495</v>
      </c>
      <c r="M15" s="65"/>
    </row>
    <row r="16" spans="1:13" s="1" customFormat="1" ht="30" customHeight="1">
      <c r="A16" s="34" t="s">
        <v>107</v>
      </c>
      <c r="B16" s="30">
        <f t="shared" si="0"/>
        <v>202</v>
      </c>
      <c r="C16" s="27">
        <f>J16-'[1]全市 (4)'!J16</f>
        <v>188</v>
      </c>
      <c r="D16" s="31">
        <f t="shared" si="1"/>
        <v>14</v>
      </c>
      <c r="E16" s="32">
        <f t="shared" si="2"/>
        <v>7.446808510638298</v>
      </c>
      <c r="F16" s="31">
        <v>1700</v>
      </c>
      <c r="G16" s="31">
        <v>686</v>
      </c>
      <c r="H16" s="33">
        <v>888</v>
      </c>
      <c r="I16" s="62">
        <f t="shared" si="3"/>
        <v>52.23529411764706</v>
      </c>
      <c r="J16" s="63">
        <v>880</v>
      </c>
      <c r="K16" s="31">
        <f t="shared" si="4"/>
        <v>8</v>
      </c>
      <c r="L16" s="64">
        <f t="shared" si="5"/>
        <v>0.9090909090909091</v>
      </c>
      <c r="M16" s="65"/>
    </row>
    <row r="17" spans="1:13" s="1" customFormat="1" ht="30" customHeight="1">
      <c r="A17" s="29" t="s">
        <v>108</v>
      </c>
      <c r="B17" s="30">
        <f t="shared" si="0"/>
        <v>1987</v>
      </c>
      <c r="C17" s="27">
        <f>J17-'[1]全市 (4)'!J17</f>
        <v>5202</v>
      </c>
      <c r="D17" s="31">
        <f t="shared" si="1"/>
        <v>-3215</v>
      </c>
      <c r="E17" s="32">
        <f t="shared" si="2"/>
        <v>-61.803152633602465</v>
      </c>
      <c r="F17" s="31">
        <v>32640</v>
      </c>
      <c r="G17" s="31">
        <v>5325</v>
      </c>
      <c r="H17" s="33">
        <v>7312</v>
      </c>
      <c r="I17" s="62">
        <f t="shared" si="3"/>
        <v>22.401960784313726</v>
      </c>
      <c r="J17" s="63">
        <v>11985</v>
      </c>
      <c r="K17" s="31">
        <f t="shared" si="4"/>
        <v>-4673</v>
      </c>
      <c r="L17" s="64">
        <f t="shared" si="5"/>
        <v>-38.9904046725073</v>
      </c>
      <c r="M17" s="65"/>
    </row>
    <row r="18" spans="1:13" s="1" customFormat="1" ht="30" customHeight="1">
      <c r="A18" s="29" t="s">
        <v>109</v>
      </c>
      <c r="B18" s="30">
        <f t="shared" si="0"/>
        <v>1315</v>
      </c>
      <c r="C18" s="27">
        <f>J18-'[1]全市 (4)'!J18</f>
        <v>418</v>
      </c>
      <c r="D18" s="31">
        <f t="shared" si="1"/>
        <v>897</v>
      </c>
      <c r="E18" s="32">
        <f t="shared" si="2"/>
        <v>214.59330143540672</v>
      </c>
      <c r="F18" s="31">
        <v>11209</v>
      </c>
      <c r="G18" s="31">
        <v>1322</v>
      </c>
      <c r="H18" s="33">
        <v>2637</v>
      </c>
      <c r="I18" s="62">
        <f t="shared" si="3"/>
        <v>23.52573824605228</v>
      </c>
      <c r="J18" s="63">
        <v>2407</v>
      </c>
      <c r="K18" s="31">
        <f t="shared" si="4"/>
        <v>230</v>
      </c>
      <c r="L18" s="64">
        <f t="shared" si="5"/>
        <v>9.555463232239301</v>
      </c>
      <c r="M18" s="65"/>
    </row>
    <row r="19" spans="1:13" s="1" customFormat="1" ht="30" customHeight="1">
      <c r="A19" s="29" t="s">
        <v>110</v>
      </c>
      <c r="B19" s="30">
        <f t="shared" si="0"/>
        <v>0</v>
      </c>
      <c r="C19" s="27">
        <f>J19-'[1]全市 (4)'!J19</f>
        <v>0</v>
      </c>
      <c r="D19" s="31">
        <f t="shared" si="1"/>
        <v>0</v>
      </c>
      <c r="E19" s="32">
        <f t="shared" si="2"/>
        <v>0</v>
      </c>
      <c r="F19" s="31"/>
      <c r="G19" s="31">
        <v>0</v>
      </c>
      <c r="H19" s="33">
        <v>0</v>
      </c>
      <c r="I19" s="62">
        <f t="shared" si="3"/>
        <v>0</v>
      </c>
      <c r="J19" s="63">
        <v>0</v>
      </c>
      <c r="K19" s="31">
        <f t="shared" si="4"/>
        <v>0</v>
      </c>
      <c r="L19" s="64">
        <f t="shared" si="5"/>
        <v>0</v>
      </c>
      <c r="M19" s="65"/>
    </row>
    <row r="20" spans="1:13" s="1" customFormat="1" ht="30" customHeight="1">
      <c r="A20" s="29" t="s">
        <v>111</v>
      </c>
      <c r="B20" s="30">
        <f t="shared" si="0"/>
        <v>0</v>
      </c>
      <c r="C20" s="27">
        <f>J20-'[1]全市 (4)'!J20</f>
        <v>0</v>
      </c>
      <c r="D20" s="31">
        <f t="shared" si="1"/>
        <v>0</v>
      </c>
      <c r="E20" s="32">
        <f t="shared" si="2"/>
        <v>0</v>
      </c>
      <c r="F20" s="31">
        <v>397</v>
      </c>
      <c r="G20" s="31">
        <v>0</v>
      </c>
      <c r="H20" s="33">
        <v>0</v>
      </c>
      <c r="I20" s="62">
        <f t="shared" si="3"/>
        <v>0</v>
      </c>
      <c r="J20" s="63">
        <v>0</v>
      </c>
      <c r="K20" s="31">
        <f t="shared" si="4"/>
        <v>0</v>
      </c>
      <c r="L20" s="64">
        <f t="shared" si="5"/>
        <v>0</v>
      </c>
      <c r="M20" s="65"/>
    </row>
    <row r="21" spans="1:13" s="1" customFormat="1" ht="30" customHeight="1">
      <c r="A21" s="35" t="s">
        <v>112</v>
      </c>
      <c r="B21" s="30">
        <f t="shared" si="0"/>
        <v>7262</v>
      </c>
      <c r="C21" s="27">
        <f>J21-'[1]全市 (4)'!J21</f>
        <v>5451</v>
      </c>
      <c r="D21" s="31">
        <f t="shared" si="1"/>
        <v>1811</v>
      </c>
      <c r="E21" s="32">
        <f t="shared" si="2"/>
        <v>33.223261786828104</v>
      </c>
      <c r="F21" s="31">
        <v>1273791</v>
      </c>
      <c r="G21" s="31">
        <v>54208</v>
      </c>
      <c r="H21" s="33">
        <v>61470</v>
      </c>
      <c r="I21" s="62">
        <f t="shared" si="3"/>
        <v>4.8257524193529395</v>
      </c>
      <c r="J21" s="63">
        <v>242768</v>
      </c>
      <c r="K21" s="31">
        <f t="shared" si="4"/>
        <v>-181298</v>
      </c>
      <c r="L21" s="64">
        <f t="shared" si="5"/>
        <v>-74.67952942727213</v>
      </c>
      <c r="M21" s="65"/>
    </row>
    <row r="22" s="3" customFormat="1" ht="19.5" customHeight="1">
      <c r="C22" s="36"/>
    </row>
    <row r="23" s="3" customFormat="1" ht="19.5" customHeight="1">
      <c r="C23" s="36"/>
    </row>
    <row r="24" s="3" customFormat="1" ht="19.5" customHeight="1">
      <c r="C24" s="36"/>
    </row>
    <row r="25" spans="1:12" s="3" customFormat="1" ht="19.5" customHeight="1">
      <c r="A25" s="9" t="s">
        <v>113</v>
      </c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</row>
    <row r="26" spans="1:13" s="3" customFormat="1" ht="19.5" customHeight="1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66"/>
    </row>
    <row r="27" spans="1:13" s="3" customFormat="1" ht="19.5" customHeight="1">
      <c r="A27" s="37"/>
      <c r="B27" s="37"/>
      <c r="C27" s="12"/>
      <c r="D27" s="38"/>
      <c r="E27" s="39"/>
      <c r="F27" s="38"/>
      <c r="G27" s="37"/>
      <c r="H27" s="39"/>
      <c r="I27" s="37"/>
      <c r="J27" s="38"/>
      <c r="K27" s="67"/>
      <c r="L27" s="67"/>
      <c r="M27" s="67"/>
    </row>
    <row r="28" spans="1:13" s="4" customFormat="1" ht="27.75" customHeight="1">
      <c r="A28" s="3" t="s">
        <v>1</v>
      </c>
      <c r="B28" s="5"/>
      <c r="C28" s="6"/>
      <c r="D28" s="40"/>
      <c r="E28" s="40"/>
      <c r="F28" s="40"/>
      <c r="G28" s="40"/>
      <c r="H28" s="8"/>
      <c r="I28" s="5"/>
      <c r="J28" s="7"/>
      <c r="K28" s="68" t="s">
        <v>3</v>
      </c>
      <c r="L28" s="68"/>
      <c r="M28" s="69" t="s">
        <v>2</v>
      </c>
    </row>
    <row r="29" spans="1:13" s="3" customFormat="1" ht="27.75" customHeight="1">
      <c r="A29" s="18" t="s">
        <v>4</v>
      </c>
      <c r="B29" s="19" t="s">
        <v>5</v>
      </c>
      <c r="C29" s="20"/>
      <c r="D29" s="19"/>
      <c r="E29" s="19"/>
      <c r="F29" s="41" t="s">
        <v>6</v>
      </c>
      <c r="G29" s="42"/>
      <c r="H29" s="42"/>
      <c r="I29" s="42"/>
      <c r="J29" s="42"/>
      <c r="K29" s="42"/>
      <c r="L29" s="70"/>
      <c r="M29" s="69"/>
    </row>
    <row r="30" spans="1:13" s="3" customFormat="1" ht="27.75" customHeight="1">
      <c r="A30" s="18"/>
      <c r="B30" s="21" t="s">
        <v>5</v>
      </c>
      <c r="C30" s="27" t="s">
        <v>7</v>
      </c>
      <c r="D30" s="21" t="s">
        <v>8</v>
      </c>
      <c r="E30" s="23" t="s">
        <v>9</v>
      </c>
      <c r="F30" s="43" t="s">
        <v>35</v>
      </c>
      <c r="G30" s="21" t="s">
        <v>11</v>
      </c>
      <c r="H30" s="25" t="s">
        <v>6</v>
      </c>
      <c r="I30" s="23" t="s">
        <v>12</v>
      </c>
      <c r="J30" s="22" t="s">
        <v>13</v>
      </c>
      <c r="K30" s="21" t="s">
        <v>14</v>
      </c>
      <c r="L30" s="23" t="s">
        <v>15</v>
      </c>
      <c r="M30" s="71" t="s">
        <v>37</v>
      </c>
    </row>
    <row r="31" spans="1:13" s="3" customFormat="1" ht="30" customHeight="1">
      <c r="A31" s="18"/>
      <c r="B31" s="21"/>
      <c r="C31" s="27"/>
      <c r="D31" s="21"/>
      <c r="E31" s="23"/>
      <c r="F31" s="44"/>
      <c r="G31" s="21"/>
      <c r="H31" s="25"/>
      <c r="I31" s="23"/>
      <c r="J31" s="22"/>
      <c r="K31" s="21"/>
      <c r="L31" s="23"/>
      <c r="M31" s="71"/>
    </row>
    <row r="32" spans="1:13" s="3" customFormat="1" ht="30" customHeight="1">
      <c r="A32" s="45" t="s">
        <v>114</v>
      </c>
      <c r="B32" s="30">
        <f aca="true" t="shared" si="6" ref="B32:B45">H32-G32</f>
        <v>0</v>
      </c>
      <c r="C32" s="27">
        <f>J32-'[1]全市 (4)'!J32</f>
        <v>0</v>
      </c>
      <c r="D32" s="30">
        <f aca="true" t="shared" si="7" ref="D32:D39">B32-C32</f>
        <v>0</v>
      </c>
      <c r="E32" s="46">
        <f aca="true" t="shared" si="8" ref="E32:E39">IF(C32&lt;=0,0,D32/C32*100)</f>
        <v>0</v>
      </c>
      <c r="F32" s="47"/>
      <c r="G32" s="48">
        <v>0</v>
      </c>
      <c r="H32" s="49">
        <v>0</v>
      </c>
      <c r="I32" s="72">
        <f aca="true" t="shared" si="9" ref="I32:I45">IF(F32&lt;=0,0,H32/F32*100)</f>
        <v>0</v>
      </c>
      <c r="J32" s="73">
        <v>0</v>
      </c>
      <c r="K32" s="74">
        <f aca="true" t="shared" si="10" ref="K32:K45">H32-J32</f>
        <v>0</v>
      </c>
      <c r="L32" s="46">
        <f aca="true" t="shared" si="11" ref="L32:L45">IF(J32&lt;=0,0,K32/J32*100)</f>
        <v>0</v>
      </c>
      <c r="M32" s="75"/>
    </row>
    <row r="33" spans="1:13" s="3" customFormat="1" ht="30" customHeight="1">
      <c r="A33" s="50" t="s">
        <v>115</v>
      </c>
      <c r="B33" s="30">
        <f t="shared" si="6"/>
        <v>0</v>
      </c>
      <c r="C33" s="27">
        <f>J33-'[1]全市 (4)'!J33</f>
        <v>0</v>
      </c>
      <c r="D33" s="30">
        <f t="shared" si="7"/>
        <v>0</v>
      </c>
      <c r="E33" s="46">
        <f t="shared" si="8"/>
        <v>0</v>
      </c>
      <c r="F33" s="31">
        <v>20</v>
      </c>
      <c r="G33" s="51">
        <v>0</v>
      </c>
      <c r="H33" s="52">
        <v>0</v>
      </c>
      <c r="I33" s="72">
        <f t="shared" si="9"/>
        <v>0</v>
      </c>
      <c r="J33" s="76">
        <v>0</v>
      </c>
      <c r="K33" s="74">
        <f t="shared" si="10"/>
        <v>0</v>
      </c>
      <c r="L33" s="46">
        <f t="shared" si="11"/>
        <v>0</v>
      </c>
      <c r="M33" s="75"/>
    </row>
    <row r="34" spans="1:13" s="3" customFormat="1" ht="30" customHeight="1">
      <c r="A34" s="50" t="s">
        <v>116</v>
      </c>
      <c r="B34" s="30">
        <f t="shared" si="6"/>
        <v>868</v>
      </c>
      <c r="C34" s="27">
        <f>J34-'[1]全市 (4)'!J34</f>
        <v>1926</v>
      </c>
      <c r="D34" s="30">
        <f t="shared" si="7"/>
        <v>-1058</v>
      </c>
      <c r="E34" s="46">
        <f t="shared" si="8"/>
        <v>-54.932502596054</v>
      </c>
      <c r="F34" s="31">
        <v>1000</v>
      </c>
      <c r="G34" s="51">
        <v>4107</v>
      </c>
      <c r="H34" s="52">
        <v>4975</v>
      </c>
      <c r="I34" s="72">
        <f t="shared" si="9"/>
        <v>497.49999999999994</v>
      </c>
      <c r="J34" s="76">
        <v>4232</v>
      </c>
      <c r="K34" s="74">
        <f t="shared" si="10"/>
        <v>743</v>
      </c>
      <c r="L34" s="46">
        <f t="shared" si="11"/>
        <v>17.55671077504726</v>
      </c>
      <c r="M34" s="75"/>
    </row>
    <row r="35" spans="1:13" s="3" customFormat="1" ht="30" customHeight="1">
      <c r="A35" s="50" t="s">
        <v>117</v>
      </c>
      <c r="B35" s="30">
        <f t="shared" si="6"/>
        <v>0</v>
      </c>
      <c r="C35" s="27">
        <f>J35-'[1]全市 (4)'!J35</f>
        <v>0</v>
      </c>
      <c r="D35" s="30">
        <f t="shared" si="7"/>
        <v>0</v>
      </c>
      <c r="E35" s="46">
        <f t="shared" si="8"/>
        <v>0</v>
      </c>
      <c r="F35" s="31"/>
      <c r="G35" s="51">
        <v>0</v>
      </c>
      <c r="H35" s="52">
        <v>0</v>
      </c>
      <c r="I35" s="72">
        <f t="shared" si="9"/>
        <v>0</v>
      </c>
      <c r="J35" s="76">
        <v>0</v>
      </c>
      <c r="K35" s="74">
        <f t="shared" si="10"/>
        <v>0</v>
      </c>
      <c r="L35" s="46">
        <f t="shared" si="11"/>
        <v>0</v>
      </c>
      <c r="M35" s="75"/>
    </row>
    <row r="36" spans="1:13" s="3" customFormat="1" ht="30" customHeight="1">
      <c r="A36" s="50" t="s">
        <v>118</v>
      </c>
      <c r="B36" s="30">
        <f t="shared" si="6"/>
        <v>19302</v>
      </c>
      <c r="C36" s="27">
        <f>J36-'[1]全市 (4)'!J36</f>
        <v>55065</v>
      </c>
      <c r="D36" s="30">
        <f t="shared" si="7"/>
        <v>-35763</v>
      </c>
      <c r="E36" s="46">
        <f t="shared" si="8"/>
        <v>-64.9468809588668</v>
      </c>
      <c r="F36" s="31">
        <v>606231</v>
      </c>
      <c r="G36" s="51">
        <v>132046</v>
      </c>
      <c r="H36" s="52">
        <v>151348</v>
      </c>
      <c r="I36" s="72">
        <f t="shared" si="9"/>
        <v>24.96540097751517</v>
      </c>
      <c r="J36" s="76">
        <v>135740</v>
      </c>
      <c r="K36" s="74">
        <f t="shared" si="10"/>
        <v>15608</v>
      </c>
      <c r="L36" s="46">
        <f t="shared" si="11"/>
        <v>11.498452924709003</v>
      </c>
      <c r="M36" s="75"/>
    </row>
    <row r="37" spans="1:13" s="3" customFormat="1" ht="30" customHeight="1">
      <c r="A37" s="50" t="s">
        <v>119</v>
      </c>
      <c r="B37" s="30">
        <f t="shared" si="6"/>
        <v>4</v>
      </c>
      <c r="C37" s="27">
        <f>J37-'[1]全市 (4)'!J37</f>
        <v>5</v>
      </c>
      <c r="D37" s="30">
        <f t="shared" si="7"/>
        <v>-1</v>
      </c>
      <c r="E37" s="46">
        <f t="shared" si="8"/>
        <v>-20</v>
      </c>
      <c r="F37" s="31"/>
      <c r="G37" s="51">
        <v>20</v>
      </c>
      <c r="H37" s="52">
        <v>24</v>
      </c>
      <c r="I37" s="72">
        <f t="shared" si="9"/>
        <v>0</v>
      </c>
      <c r="J37" s="76">
        <v>51</v>
      </c>
      <c r="K37" s="74">
        <f t="shared" si="10"/>
        <v>-27</v>
      </c>
      <c r="L37" s="46">
        <f t="shared" si="11"/>
        <v>-52.94117647058824</v>
      </c>
      <c r="M37" s="75"/>
    </row>
    <row r="38" spans="1:13" s="3" customFormat="1" ht="30" customHeight="1">
      <c r="A38" s="50" t="s">
        <v>120</v>
      </c>
      <c r="B38" s="30">
        <f t="shared" si="6"/>
        <v>0</v>
      </c>
      <c r="C38" s="27">
        <f>J38-'[1]全市 (4)'!J38</f>
        <v>0</v>
      </c>
      <c r="D38" s="30">
        <f t="shared" si="7"/>
        <v>0</v>
      </c>
      <c r="E38" s="46">
        <f t="shared" si="8"/>
        <v>0</v>
      </c>
      <c r="F38" s="31"/>
      <c r="G38" s="51">
        <v>0</v>
      </c>
      <c r="H38" s="52">
        <v>0</v>
      </c>
      <c r="I38" s="72">
        <f t="shared" si="9"/>
        <v>0</v>
      </c>
      <c r="J38" s="76">
        <v>0</v>
      </c>
      <c r="K38" s="74">
        <f t="shared" si="10"/>
        <v>0</v>
      </c>
      <c r="L38" s="46">
        <f t="shared" si="11"/>
        <v>0</v>
      </c>
      <c r="M38" s="75"/>
    </row>
    <row r="39" spans="1:13" s="3" customFormat="1" ht="30" customHeight="1">
      <c r="A39" s="50" t="s">
        <v>121</v>
      </c>
      <c r="B39" s="30">
        <f t="shared" si="6"/>
        <v>0</v>
      </c>
      <c r="C39" s="27">
        <f>J39-'[1]全市 (4)'!J39</f>
        <v>0</v>
      </c>
      <c r="D39" s="30">
        <f t="shared" si="7"/>
        <v>0</v>
      </c>
      <c r="E39" s="46">
        <f t="shared" si="8"/>
        <v>0</v>
      </c>
      <c r="F39" s="31"/>
      <c r="G39" s="51">
        <v>0</v>
      </c>
      <c r="H39" s="52">
        <v>0</v>
      </c>
      <c r="I39" s="72">
        <f t="shared" si="9"/>
        <v>0</v>
      </c>
      <c r="J39" s="76">
        <v>0</v>
      </c>
      <c r="K39" s="74">
        <f t="shared" si="10"/>
        <v>0</v>
      </c>
      <c r="L39" s="46">
        <f t="shared" si="11"/>
        <v>0</v>
      </c>
      <c r="M39" s="75"/>
    </row>
    <row r="40" spans="1:13" s="3" customFormat="1" ht="30" customHeight="1">
      <c r="A40" s="50" t="s">
        <v>122</v>
      </c>
      <c r="B40" s="30">
        <f t="shared" si="6"/>
        <v>0</v>
      </c>
      <c r="C40" s="27">
        <f>J40-'[1]全市 (4)'!J40</f>
        <v>0</v>
      </c>
      <c r="D40" s="30"/>
      <c r="E40" s="46"/>
      <c r="F40" s="31"/>
      <c r="G40" s="51">
        <v>0</v>
      </c>
      <c r="H40" s="52">
        <v>0</v>
      </c>
      <c r="I40" s="72">
        <f t="shared" si="9"/>
        <v>0</v>
      </c>
      <c r="J40" s="76">
        <v>0</v>
      </c>
      <c r="K40" s="74">
        <f t="shared" si="10"/>
        <v>0</v>
      </c>
      <c r="L40" s="46">
        <f t="shared" si="11"/>
        <v>0</v>
      </c>
      <c r="M40" s="75"/>
    </row>
    <row r="41" spans="1:13" s="3" customFormat="1" ht="30" customHeight="1">
      <c r="A41" s="50" t="s">
        <v>123</v>
      </c>
      <c r="B41" s="30">
        <f t="shared" si="6"/>
        <v>210001</v>
      </c>
      <c r="C41" s="27">
        <f>J41-'[1]全市 (4)'!J41</f>
        <v>55929</v>
      </c>
      <c r="D41" s="30">
        <f aca="true" t="shared" si="12" ref="D41:D45">B41-C41</f>
        <v>154072</v>
      </c>
      <c r="E41" s="46">
        <f aca="true" t="shared" si="13" ref="E41:E45">IF(C41&lt;=0,0,D41/C41*100)</f>
        <v>275.4778379731445</v>
      </c>
      <c r="F41" s="31">
        <v>37448</v>
      </c>
      <c r="G41" s="51">
        <v>335372</v>
      </c>
      <c r="H41" s="52">
        <v>545373</v>
      </c>
      <c r="I41" s="72">
        <f t="shared" si="9"/>
        <v>1456.347468489639</v>
      </c>
      <c r="J41" s="76">
        <v>58242</v>
      </c>
      <c r="K41" s="74">
        <f t="shared" si="10"/>
        <v>487131</v>
      </c>
      <c r="L41" s="46">
        <f t="shared" si="11"/>
        <v>836.3912640362624</v>
      </c>
      <c r="M41" s="75"/>
    </row>
    <row r="42" spans="1:13" s="3" customFormat="1" ht="30" customHeight="1">
      <c r="A42" s="29" t="s">
        <v>124</v>
      </c>
      <c r="B42" s="30">
        <f t="shared" si="6"/>
        <v>3409</v>
      </c>
      <c r="C42" s="27">
        <f>J42-'[1]全市 (4)'!J42</f>
        <v>3267</v>
      </c>
      <c r="D42" s="30">
        <f t="shared" si="12"/>
        <v>142</v>
      </c>
      <c r="E42" s="46">
        <f t="shared" si="13"/>
        <v>4.346495255586165</v>
      </c>
      <c r="F42" s="31">
        <v>104670</v>
      </c>
      <c r="G42" s="51">
        <v>23063</v>
      </c>
      <c r="H42" s="52">
        <v>26472</v>
      </c>
      <c r="I42" s="72">
        <f t="shared" si="9"/>
        <v>25.290914302092286</v>
      </c>
      <c r="J42" s="76">
        <v>21708</v>
      </c>
      <c r="K42" s="74">
        <f t="shared" si="10"/>
        <v>4764</v>
      </c>
      <c r="L42" s="46">
        <f t="shared" si="11"/>
        <v>21.945826423438362</v>
      </c>
      <c r="M42" s="75"/>
    </row>
    <row r="43" spans="1:13" s="3" customFormat="1" ht="30" customHeight="1">
      <c r="A43" s="29" t="s">
        <v>125</v>
      </c>
      <c r="B43" s="30">
        <f t="shared" si="6"/>
        <v>1</v>
      </c>
      <c r="C43" s="27">
        <f>J43-'[1]全市 (4)'!J43</f>
        <v>0</v>
      </c>
      <c r="D43" s="30">
        <f t="shared" si="12"/>
        <v>1</v>
      </c>
      <c r="E43" s="46">
        <f t="shared" si="13"/>
        <v>0</v>
      </c>
      <c r="F43" s="31">
        <v>350</v>
      </c>
      <c r="G43" s="51">
        <v>155</v>
      </c>
      <c r="H43" s="52">
        <v>156</v>
      </c>
      <c r="I43" s="72">
        <f t="shared" si="9"/>
        <v>44.57142857142857</v>
      </c>
      <c r="J43" s="76">
        <v>0</v>
      </c>
      <c r="K43" s="74">
        <f t="shared" si="10"/>
        <v>156</v>
      </c>
      <c r="L43" s="46">
        <f t="shared" si="11"/>
        <v>0</v>
      </c>
      <c r="M43" s="75"/>
    </row>
    <row r="44" spans="1:13" s="3" customFormat="1" ht="30" customHeight="1">
      <c r="A44" s="29" t="s">
        <v>126</v>
      </c>
      <c r="B44" s="30">
        <f t="shared" si="6"/>
        <v>0</v>
      </c>
      <c r="C44" s="27">
        <f>J44-'[1]全市 (4)'!J44</f>
        <v>63</v>
      </c>
      <c r="D44" s="30">
        <f t="shared" si="12"/>
        <v>-63</v>
      </c>
      <c r="E44" s="46">
        <f t="shared" si="13"/>
        <v>-100</v>
      </c>
      <c r="F44" s="31">
        <v>0</v>
      </c>
      <c r="G44" s="51">
        <v>0</v>
      </c>
      <c r="H44" s="52">
        <v>0</v>
      </c>
      <c r="I44" s="72">
        <f t="shared" si="9"/>
        <v>0</v>
      </c>
      <c r="J44" s="77">
        <v>63</v>
      </c>
      <c r="K44" s="74">
        <f t="shared" si="10"/>
        <v>-63</v>
      </c>
      <c r="L44" s="46">
        <f t="shared" si="11"/>
        <v>-100</v>
      </c>
      <c r="M44" s="75"/>
    </row>
    <row r="45" spans="1:13" ht="30" customHeight="1">
      <c r="A45" s="35" t="s">
        <v>127</v>
      </c>
      <c r="B45" s="30">
        <f t="shared" si="6"/>
        <v>233585</v>
      </c>
      <c r="C45" s="27">
        <f>J45-'[1]全市 (4)'!J45</f>
        <v>116255</v>
      </c>
      <c r="D45" s="30">
        <f t="shared" si="12"/>
        <v>117330</v>
      </c>
      <c r="E45" s="46">
        <f t="shared" si="13"/>
        <v>100.9246914111221</v>
      </c>
      <c r="F45" s="31">
        <v>1527509</v>
      </c>
      <c r="G45" s="51">
        <v>494763</v>
      </c>
      <c r="H45" s="52">
        <v>728348</v>
      </c>
      <c r="I45" s="72">
        <f t="shared" si="9"/>
        <v>47.68207585028959</v>
      </c>
      <c r="J45" s="52">
        <v>220036</v>
      </c>
      <c r="K45" s="74">
        <f t="shared" si="10"/>
        <v>508312</v>
      </c>
      <c r="L45" s="46">
        <f t="shared" si="11"/>
        <v>231.01310694613608</v>
      </c>
      <c r="M45" s="75"/>
    </row>
    <row r="46" ht="14.25"/>
  </sheetData>
  <sheetProtection/>
  <mergeCells count="36">
    <mergeCell ref="K3:M3"/>
    <mergeCell ref="D4:G4"/>
    <mergeCell ref="K4:L4"/>
    <mergeCell ref="B5:E5"/>
    <mergeCell ref="F5:L5"/>
    <mergeCell ref="K27:M27"/>
    <mergeCell ref="D28:G28"/>
    <mergeCell ref="K28:L28"/>
    <mergeCell ref="B29:E29"/>
    <mergeCell ref="F29:L29"/>
    <mergeCell ref="A5:A7"/>
    <mergeCell ref="A29:A31"/>
    <mergeCell ref="B6:B7"/>
    <mergeCell ref="B30:B31"/>
    <mergeCell ref="C6:C7"/>
    <mergeCell ref="C30:C31"/>
    <mergeCell ref="D6:D7"/>
    <mergeCell ref="D30:D31"/>
    <mergeCell ref="E6:E7"/>
    <mergeCell ref="E30:E31"/>
    <mergeCell ref="F6:F7"/>
    <mergeCell ref="F30:F31"/>
    <mergeCell ref="G6:G7"/>
    <mergeCell ref="G30:G31"/>
    <mergeCell ref="H6:H7"/>
    <mergeCell ref="H30:H31"/>
    <mergeCell ref="I6:I7"/>
    <mergeCell ref="I30:I31"/>
    <mergeCell ref="J6:J7"/>
    <mergeCell ref="J30:J31"/>
    <mergeCell ref="K6:K7"/>
    <mergeCell ref="K30:K31"/>
    <mergeCell ref="L6:L7"/>
    <mergeCell ref="L30:L31"/>
    <mergeCell ref="A1:L2"/>
    <mergeCell ref="A25:L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数字财政</dc:creator>
  <cp:keywords/>
  <dc:description/>
  <cp:lastModifiedBy>数字财政</cp:lastModifiedBy>
  <dcterms:created xsi:type="dcterms:W3CDTF">2022-02-07T08:05:29Z</dcterms:created>
  <dcterms:modified xsi:type="dcterms:W3CDTF">2022-06-02T01:35:21Z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DDDC00BDCB324B9E9CD78342F6E259E4</vt:lpwstr>
  </property>
  <property fmtid="{D5CDD505-2E9C-101B-9397-08002B2CF9AE}" pid="4" name="KSOProductBuildV">
    <vt:lpwstr>2052-11.1.0.10700</vt:lpwstr>
  </property>
</Properties>
</file>