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firstSheet="1" activeTab="1"/>
  </bookViews>
  <sheets>
    <sheet name="表头" sheetId="1" r:id="rId1"/>
    <sheet name="编制说明 (2)" sheetId="2" r:id="rId2"/>
    <sheet name="2020年汕尾市本级国有资本经营预算收支执行情况表" sheetId="3" r:id="rId3"/>
    <sheet name="2021年汕尾市本级国有资本经营预算收支总表" sheetId="4" r:id="rId4"/>
    <sheet name="2021年汕尾市本级国有资本经营预算收入表" sheetId="5" r:id="rId5"/>
    <sheet name="2021年汕尾市本级国有资本经营预算支出表" sheetId="6" r:id="rId6"/>
    <sheet name="Sheet1" sheetId="7" r:id="rId7"/>
  </sheets>
  <definedNames>
    <definedName name="_xlnm.Print_Titles" localSheetId="4">'2021年汕尾市本级国有资本经营预算收入表'!$2:$5</definedName>
  </definedNames>
  <calcPr fullCalcOnLoad="1"/>
</workbook>
</file>

<file path=xl/sharedStrings.xml><?xml version="1.0" encoding="utf-8"?>
<sst xmlns="http://schemas.openxmlformats.org/spreadsheetml/2006/main" count="156" uniqueCount="100">
  <si>
    <t>附件6</t>
  </si>
  <si>
    <t>汕尾市市级2020年国有资本经营预算执行情况
和2021年国有资本经营预算草案</t>
  </si>
  <si>
    <t xml:space="preserve">  2021年汕尾市市级国有资本经营预算编制说明</t>
  </si>
  <si>
    <t xml:space="preserve">    一、市级国有资本经营预算编制基本情况
    2021年市级国有资本经营预算编制已全部覆盖市属41家企业，实际有经营收益可上缴财政的为3家：市投资控股有限公司及属下金叶发展公司、建城投资公司，其他企业按2020年度财务数据预计没有利润上缴。    
    二、国有资本经营预算收入情况    
    2021年市级国有资本经营预算收入20000万元，比上年实际执行数4632万元增加15368万元，增长331.78%。收入为以下两方面：一是市投资控股有限公司及所属金叶发展公司参股烟草公司利润收入18200万元，主要是市属企业进一步实行国有企业资产整合及拓展业务范围，预计企业利润将有大幅增长；二是建城投资公司参股红海湾电厂按股权比例分配的利润收入1800万元，比上年增加300万元。以上收入是根据相关企业提供的财务数据预测得来的，实际收入以投资的企业股东会确定的利润分配方案为准。
    三、上年结转1154万元。
    四、国有资本经营预算支出情况 
    2021年国有资本经营预算支出安排21154万元，比上年执行数5799万元增加15355万元，增长264.79%，预算收支平衡。安排的支出主要为五方面：（一）安排用于解决企业历史遗留问题及僵尸企业处置等支出1344万元，比上年实际执行数1500万元减支156万元，减支的原因主要是：由于市级僵尸企业处置工作已大部分完成，本年该项支出安排相应减少，具体安排市国资委用于：1、企业困难职工补助50万元。2、处置僵尸企业应缴纳的社保、医保等费用200万元。3、僵尸企业出清400万元，本年度需出清企业40家，每家企业安排第三方机构审计、评估及其他相关费用10万元。4、联合托管(含联络人员补贴）等费用150万元。5、僵尸企业退休人员社会化管理服务费544万元。（二）安排国有企业资本金注入13960万元，主要用于市属重点国有企业扩大经营范围，做强做优做大或有盈利性优质项目合作注资，其中400万元冲抵原在一般公共预算借给市国资委用于市友谊宾馆注资款。(三)安排其他国有资本经营预算支出1850万元，其中：用于市友谊宾馆经营亏损补贴资金1300万元(含以前年度亏损一次性补贴900万元、2021年度经营亏损补贴资金400万元)，用于市区盐田管理中心属下盐场亏损补贴150万元，用于盐田资产管理50万元，其他国有资本监管、处置企业应急突发事件等支出350万元。（四）安排调出资金4000万元，主要用于调入一般公共预算，弥补支出缺口。</t>
  </si>
  <si>
    <t>2020年汕尾市市级国有资本经营预算收支执行情况表</t>
  </si>
  <si>
    <t>单位：万元</t>
  </si>
  <si>
    <t>收      入</t>
  </si>
  <si>
    <t>支     出</t>
  </si>
  <si>
    <t>项   目</t>
  </si>
  <si>
    <t>2019年执行数</t>
  </si>
  <si>
    <t>2020年预算调整数</t>
  </si>
  <si>
    <t>2020年执行数</t>
  </si>
  <si>
    <t>同比增减%</t>
  </si>
  <si>
    <t>2019年 执行数</t>
  </si>
  <si>
    <t>同比   增减%</t>
  </si>
  <si>
    <t>国有资本经营预算收入</t>
  </si>
  <si>
    <t>国有资本经营预算支出</t>
  </si>
  <si>
    <t>（一）利润收入</t>
  </si>
  <si>
    <t>（一）解决历史遗留问题及改革成本支出</t>
  </si>
  <si>
    <t>（二）股利、股息收入</t>
  </si>
  <si>
    <t>（二）国有企业资本金注入</t>
  </si>
  <si>
    <t>（三）产权转让收入</t>
  </si>
  <si>
    <t>（三）国有企业政策性补贴</t>
  </si>
  <si>
    <t>（四）清算收入</t>
  </si>
  <si>
    <t>（四）其他国有资本经营预算支出</t>
  </si>
  <si>
    <t>（五）其他国有资本经营收入</t>
  </si>
  <si>
    <t>本年收入合计</t>
  </si>
  <si>
    <t>本年支出合计</t>
  </si>
  <si>
    <t>转移支付收入</t>
  </si>
  <si>
    <t>转移性支出</t>
  </si>
  <si>
    <t xml:space="preserve">  国有资本经营预算转移支付收入</t>
  </si>
  <si>
    <t xml:space="preserve"> (一)国有资本经营预算转移支付</t>
  </si>
  <si>
    <t>（二）调出资金</t>
  </si>
  <si>
    <t>上年结转</t>
  </si>
  <si>
    <t>结转下年</t>
  </si>
  <si>
    <t>收入总计</t>
  </si>
  <si>
    <t xml:space="preserve">         支出总计</t>
  </si>
  <si>
    <t>2021年汕尾市市级国有资本经营预算收支总表</t>
  </si>
  <si>
    <t>预计2020年执行数</t>
  </si>
  <si>
    <t>预算数</t>
  </si>
  <si>
    <t>2020年</t>
  </si>
  <si>
    <t>2021年</t>
  </si>
  <si>
    <t>增减%</t>
  </si>
  <si>
    <t>国有资本经营收入</t>
  </si>
  <si>
    <t>转移性收入</t>
  </si>
  <si>
    <t xml:space="preserve">   国有资本经营预算转移支付收入</t>
  </si>
  <si>
    <t>（一）国有资本经营预算转移支付</t>
  </si>
  <si>
    <t>说明：请按照财政部《2021年政府收支分类科目》中的国有资本经营预算收支科目填写本表。</t>
  </si>
  <si>
    <t>2021年汕尾市市级国有资本经营预算收入表</t>
  </si>
  <si>
    <t>科目编码</t>
  </si>
  <si>
    <t>科目名称</t>
  </si>
  <si>
    <t>备注</t>
  </si>
  <si>
    <t>一、国有资本经营收入</t>
  </si>
  <si>
    <t xml:space="preserve">    烟草企业利润收入</t>
  </si>
  <si>
    <r>
      <t xml:space="preserve">        </t>
    </r>
    <r>
      <rPr>
        <sz val="10"/>
        <rFont val="宋体"/>
        <family val="0"/>
      </rPr>
      <t>其他国有资本经营预算企业利润收入</t>
    </r>
  </si>
  <si>
    <r>
      <t xml:space="preserve">          </t>
    </r>
    <r>
      <rPr>
        <sz val="10"/>
        <rFont val="宋体"/>
        <family val="0"/>
      </rPr>
      <t>国有控股公司股利、股息收入</t>
    </r>
  </si>
  <si>
    <r>
      <t xml:space="preserve">          </t>
    </r>
    <r>
      <rPr>
        <sz val="10"/>
        <rFont val="宋体"/>
        <family val="0"/>
      </rPr>
      <t>国有参股公司股利、股息收入</t>
    </r>
  </si>
  <si>
    <r>
      <t xml:space="preserve">          </t>
    </r>
    <r>
      <rPr>
        <sz val="10"/>
        <rFont val="宋体"/>
        <family val="0"/>
      </rPr>
      <t>其他国有资本经营预算企业股利、股息收入</t>
    </r>
  </si>
  <si>
    <r>
      <t xml:space="preserve">          </t>
    </r>
    <r>
      <rPr>
        <sz val="10"/>
        <rFont val="宋体"/>
        <family val="0"/>
      </rPr>
      <t>国有</t>
    </r>
    <r>
      <rPr>
        <sz val="10"/>
        <rFont val="宋体"/>
        <family val="0"/>
      </rPr>
      <t>股权、股份转让收入</t>
    </r>
  </si>
  <si>
    <r>
      <t xml:space="preserve">          </t>
    </r>
    <r>
      <rPr>
        <sz val="10"/>
        <rFont val="宋体"/>
        <family val="0"/>
      </rPr>
      <t>国有独资企业产权转让收入</t>
    </r>
  </si>
  <si>
    <r>
      <t xml:space="preserve">          </t>
    </r>
    <r>
      <rPr>
        <sz val="10"/>
        <rFont val="宋体"/>
        <family val="0"/>
      </rPr>
      <t>其他国有资本经营预算企业产权转让收入</t>
    </r>
  </si>
  <si>
    <r>
      <t xml:space="preserve">          </t>
    </r>
    <r>
      <rPr>
        <sz val="10"/>
        <rFont val="宋体"/>
        <family val="0"/>
      </rPr>
      <t>国有股权、股份清算收入</t>
    </r>
  </si>
  <si>
    <r>
      <t xml:space="preserve">          </t>
    </r>
    <r>
      <rPr>
        <sz val="10"/>
        <rFont val="宋体"/>
        <family val="0"/>
      </rPr>
      <t>国有独资企业清算收入</t>
    </r>
  </si>
  <si>
    <r>
      <t xml:space="preserve">          </t>
    </r>
    <r>
      <rPr>
        <sz val="10"/>
        <rFont val="宋体"/>
        <family val="0"/>
      </rPr>
      <t>其他国有资本经营预算企业清算收入</t>
    </r>
  </si>
  <si>
    <t>(五）其他国有资本经营预算收入</t>
  </si>
  <si>
    <t>二、转移性收入</t>
  </si>
  <si>
    <t>国有资本经营预算转移支付收入</t>
  </si>
  <si>
    <r>
      <t xml:space="preserve">          </t>
    </r>
    <r>
      <rPr>
        <sz val="10"/>
        <rFont val="宋体"/>
        <family val="0"/>
      </rPr>
      <t>国有资本经营预算转移支付收入</t>
    </r>
  </si>
  <si>
    <t xml:space="preserve">    国有资本经营预算上解收入</t>
  </si>
  <si>
    <t>2021年汕尾市市级国有资本经营预算支出表</t>
  </si>
  <si>
    <t>科目名称（填列至项级科目）</t>
  </si>
  <si>
    <r>
      <t>合</t>
    </r>
    <r>
      <rPr>
        <b/>
        <sz val="10"/>
        <rFont val="Times New Roman"/>
        <family val="1"/>
      </rPr>
      <t xml:space="preserve">      </t>
    </r>
    <r>
      <rPr>
        <b/>
        <sz val="10"/>
        <rFont val="宋体"/>
        <family val="0"/>
      </rPr>
      <t>计</t>
    </r>
  </si>
  <si>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</si>
  <si>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</si>
  <si>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</si>
  <si>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</si>
  <si>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</si>
  <si>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</si>
  <si>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</si>
  <si>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</si>
  <si>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r>
      <t xml:space="preserve"> </t>
    </r>
    <r>
      <rPr>
        <sz val="10"/>
        <rFont val="宋体"/>
        <family val="0"/>
      </rPr>
      <t xml:space="preserve">   离休干部医药费补助支出</t>
    </r>
  </si>
  <si>
    <t xml:space="preserve">    其他解决历史遗留问题及改革成本支出</t>
  </si>
  <si>
    <t xml:space="preserve">  国有企业资本金注入</t>
  </si>
  <si>
    <r>
      <t xml:space="preserve"> </t>
    </r>
    <r>
      <rPr>
        <sz val="10"/>
        <rFont val="宋体"/>
        <family val="0"/>
      </rPr>
      <t xml:space="preserve">   国有经济结构调整支出</t>
    </r>
  </si>
  <si>
    <r>
      <t xml:space="preserve"> </t>
    </r>
    <r>
      <rPr>
        <sz val="10"/>
        <rFont val="宋体"/>
        <family val="0"/>
      </rPr>
      <t xml:space="preserve">   公益性设施投资支出</t>
    </r>
  </si>
  <si>
    <r>
      <t xml:space="preserve"> </t>
    </r>
    <r>
      <rPr>
        <sz val="10"/>
        <rFont val="宋体"/>
        <family val="0"/>
      </rPr>
      <t xml:space="preserve">   前瞻性战略性产业发展</t>
    </r>
  </si>
  <si>
    <r>
      <t xml:space="preserve"> </t>
    </r>
    <r>
      <rPr>
        <sz val="10"/>
        <rFont val="宋体"/>
        <family val="0"/>
      </rPr>
      <t xml:space="preserve">   生态环境保护支出</t>
    </r>
  </si>
  <si>
    <r>
      <t xml:space="preserve"> </t>
    </r>
    <r>
      <rPr>
        <sz val="10"/>
        <rFont val="宋体"/>
        <family val="0"/>
      </rPr>
      <t xml:space="preserve">   支持科技进步支出</t>
    </r>
  </si>
  <si>
    <r>
      <t xml:space="preserve"> </t>
    </r>
    <r>
      <rPr>
        <sz val="10"/>
        <rFont val="宋体"/>
        <family val="0"/>
      </rPr>
      <t xml:space="preserve">   保障国家经济安全支持</t>
    </r>
  </si>
  <si>
    <r>
      <t xml:space="preserve"> </t>
    </r>
    <r>
      <rPr>
        <sz val="10"/>
        <rFont val="宋体"/>
        <family val="0"/>
      </rPr>
      <t xml:space="preserve">   对外投资合作支出</t>
    </r>
  </si>
  <si>
    <r>
      <t xml:space="preserve"> </t>
    </r>
    <r>
      <rPr>
        <sz val="10"/>
        <rFont val="宋体"/>
        <family val="0"/>
      </rPr>
      <t xml:space="preserve">   其他国有企业资本金注入</t>
    </r>
  </si>
  <si>
    <t xml:space="preserve">  国有企业政策性补贴</t>
  </si>
  <si>
    <r>
      <t xml:space="preserve"> </t>
    </r>
    <r>
      <rPr>
        <sz val="10"/>
        <rFont val="宋体"/>
        <family val="0"/>
      </rPr>
      <t xml:space="preserve">   国有企业政策性补贴</t>
    </r>
  </si>
  <si>
    <t xml:space="preserve">  其他国有资本经营预算支出</t>
  </si>
  <si>
    <r>
      <t xml:space="preserve"> </t>
    </r>
    <r>
      <rPr>
        <sz val="10"/>
        <rFont val="宋体"/>
        <family val="0"/>
      </rPr>
      <t xml:space="preserve">   其他国有资本经营预算支出</t>
    </r>
  </si>
  <si>
    <t xml:space="preserve">  国有资本经营预算转移支付</t>
  </si>
  <si>
    <r>
      <t xml:space="preserve"> </t>
    </r>
    <r>
      <rPr>
        <sz val="10"/>
        <rFont val="宋体"/>
        <family val="0"/>
      </rPr>
      <t xml:space="preserve">   国有资本经营预算转移支付支出</t>
    </r>
  </si>
  <si>
    <t xml:space="preserve">    国有资本经营预算上解支出</t>
  </si>
  <si>
    <t xml:space="preserve">  调出资金</t>
  </si>
  <si>
    <r>
      <t xml:space="preserve"> </t>
    </r>
    <r>
      <rPr>
        <sz val="10"/>
        <rFont val="宋体"/>
        <family val="0"/>
      </rPr>
      <t xml:space="preserve">   国有资本经营预算调出资金</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</si>
</sst>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 "/>
    <numFmt numFmtId="178" formatCode="_ * #,##0.00_ ;_ * \-#,##0.00_ ;_ * &quot;-&quot;??.00_ ;_ @_ "/>
  </numFmts>
  <fonts count="45">
    <font>
      <sz val="12"/>
      <name val="宋体"/>
      <family val="0"/>
    </font>
    <font>
      <sz val="11"/>
      <name val="宋体"/>
      <family val="0"/>
    </font>
    <font>
      <b/>
      <sz val="12"/>
      <name val="宋体"/>
      <family val="0"/>
    </font>
    <font>
      <sz val="10"/>
      <name val="宋体"/>
      <family val="0"/>
    </font>
    <font>
      <sz val="16"/>
      <name val="方正小标宋简体"/>
      <family val="4"/>
    </font>
    <font>
      <sz val="9"/>
      <name val="宋体"/>
      <family val="0"/>
    </font>
    <font>
      <b/>
      <sz val="10"/>
      <name val="宋体"/>
      <family val="0"/>
    </font>
    <font>
      <b/>
      <sz val="9"/>
      <name val="宋体"/>
      <family val="0"/>
    </font>
    <font>
      <sz val="10"/>
      <name val="Times New Roman"/>
      <family val="1"/>
    </font>
    <font>
      <sz val="10"/>
      <name val="仿宋_GB2312"/>
      <family val="3"/>
    </font>
    <font>
      <sz val="16"/>
      <color indexed="8"/>
      <name val="方正小标宋简体"/>
      <family val="4"/>
    </font>
    <font>
      <sz val="10"/>
      <color indexed="8"/>
      <name val="宋体"/>
      <family val="0"/>
    </font>
    <font>
      <b/>
      <sz val="16"/>
      <color indexed="8"/>
      <name val="宋体"/>
      <family val="0"/>
    </font>
    <font>
      <b/>
      <sz val="11"/>
      <color indexed="8"/>
      <name val="宋体"/>
      <family val="0"/>
    </font>
    <font>
      <sz val="18"/>
      <name val="宋体"/>
      <family val="0"/>
    </font>
    <font>
      <b/>
      <sz val="20"/>
      <name val="宋体"/>
      <family val="0"/>
    </font>
    <font>
      <sz val="14"/>
      <name val="宋体"/>
      <family val="0"/>
    </font>
    <font>
      <sz val="14"/>
      <name val="黑体"/>
      <family val="3"/>
    </font>
    <font>
      <sz val="26"/>
      <name val="方正小标宋_GBK"/>
      <family val="4"/>
    </font>
    <font>
      <sz val="20"/>
      <name val="宋体"/>
      <family val="0"/>
    </font>
    <font>
      <sz val="12"/>
      <color indexed="8"/>
      <name val="宋体"/>
      <family val="0"/>
    </font>
    <font>
      <sz val="12"/>
      <color indexed="62"/>
      <name val="宋体"/>
      <family val="0"/>
    </font>
    <font>
      <sz val="12"/>
      <color indexed="9"/>
      <name val="宋体"/>
      <family val="0"/>
    </font>
    <font>
      <sz val="12"/>
      <color indexed="20"/>
      <name val="宋体"/>
      <family val="0"/>
    </font>
    <font>
      <u val="single"/>
      <sz val="11"/>
      <color indexed="12"/>
      <name val="宋体"/>
      <family val="0"/>
    </font>
    <font>
      <u val="single"/>
      <sz val="11"/>
      <color indexed="20"/>
      <name val="宋体"/>
      <family val="0"/>
    </font>
    <font>
      <sz val="12"/>
      <color indexed="60"/>
      <name val="宋体"/>
      <family val="0"/>
    </font>
    <font>
      <b/>
      <sz val="11"/>
      <color indexed="56"/>
      <name val="宋体"/>
      <family val="0"/>
    </font>
    <font>
      <b/>
      <sz val="18"/>
      <color indexed="56"/>
      <name val="宋体"/>
      <family val="0"/>
    </font>
    <font>
      <sz val="12"/>
      <color indexed="10"/>
      <name val="宋体"/>
      <family val="0"/>
    </font>
    <font>
      <i/>
      <sz val="12"/>
      <color indexed="23"/>
      <name val="宋体"/>
      <family val="0"/>
    </font>
    <font>
      <b/>
      <sz val="15"/>
      <color indexed="56"/>
      <name val="宋体"/>
      <family val="0"/>
    </font>
    <font>
      <b/>
      <sz val="12"/>
      <color indexed="63"/>
      <name val="宋体"/>
      <family val="0"/>
    </font>
    <font>
      <b/>
      <sz val="13"/>
      <color indexed="56"/>
      <name val="宋体"/>
      <family val="0"/>
    </font>
    <font>
      <sz val="12"/>
      <color indexed="17"/>
      <name val="宋体"/>
      <family val="0"/>
    </font>
    <font>
      <b/>
      <sz val="12"/>
      <color indexed="52"/>
      <name val="宋体"/>
      <family val="0"/>
    </font>
    <font>
      <b/>
      <sz val="12"/>
      <color indexed="9"/>
      <name val="宋体"/>
      <family val="0"/>
    </font>
    <font>
      <b/>
      <sz val="12"/>
      <color indexed="8"/>
      <name val="宋体"/>
      <family val="0"/>
    </font>
    <font>
      <sz val="12"/>
      <color indexed="52"/>
      <name val="宋体"/>
      <family val="0"/>
    </font>
    <font>
      <b/>
      <sz val="10"/>
      <name val="Times New Roman"/>
      <family val="1"/>
    </font>
    <font>
      <u val="single"/>
      <sz val="11"/>
      <color rgb="FF0000FF"/>
      <name val="Calibri"/>
      <family val="0"/>
    </font>
    <font>
      <u val="single"/>
      <sz val="11"/>
      <color rgb="FF800080"/>
      <name val="Calibri"/>
      <family val="0"/>
    </font>
    <font>
      <sz val="10"/>
      <name val="Cambria"/>
      <family val="0"/>
    </font>
    <font>
      <sz val="10"/>
      <color theme="1"/>
      <name val="宋体"/>
      <family val="0"/>
    </font>
    <font>
      <b/>
      <sz val="10"/>
      <name val="Cambria"/>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3" fillId="0" borderId="4" applyNumberFormat="0" applyFill="0" applyAlignment="0" applyProtection="0"/>
    <xf numFmtId="0" fontId="22" fillId="8" borderId="0" applyNumberFormat="0" applyBorder="0" applyAlignment="0" applyProtection="0"/>
    <xf numFmtId="0" fontId="27" fillId="0" borderId="5" applyNumberFormat="0" applyFill="0" applyAlignment="0" applyProtection="0"/>
    <xf numFmtId="0" fontId="22" fillId="9" borderId="0" applyNumberFormat="0" applyBorder="0" applyAlignment="0" applyProtection="0"/>
    <xf numFmtId="0" fontId="32" fillId="10" borderId="6" applyNumberFormat="0" applyAlignment="0" applyProtection="0"/>
    <xf numFmtId="0" fontId="35" fillId="10" borderId="1" applyNumberFormat="0" applyAlignment="0" applyProtection="0"/>
    <xf numFmtId="0" fontId="36" fillId="11" borderId="7" applyNumberFormat="0" applyAlignment="0" applyProtection="0"/>
    <xf numFmtId="0" fontId="20" fillId="3" borderId="0" applyNumberFormat="0" applyBorder="0" applyAlignment="0" applyProtection="0"/>
    <xf numFmtId="0" fontId="22" fillId="12" borderId="0" applyNumberFormat="0" applyBorder="0" applyAlignment="0" applyProtection="0"/>
    <xf numFmtId="0" fontId="38" fillId="0" borderId="8" applyNumberFormat="0" applyFill="0" applyAlignment="0" applyProtection="0"/>
    <xf numFmtId="0" fontId="37" fillId="0" borderId="9" applyNumberFormat="0" applyFill="0" applyAlignment="0" applyProtection="0"/>
    <xf numFmtId="0" fontId="34" fillId="2" borderId="0" applyNumberFormat="0" applyBorder="0" applyAlignment="0" applyProtection="0"/>
    <xf numFmtId="0" fontId="26" fillId="13" borderId="0" applyNumberFormat="0" applyBorder="0" applyAlignment="0" applyProtection="0"/>
    <xf numFmtId="0" fontId="20" fillId="14" borderId="0" applyNumberFormat="0" applyBorder="0" applyAlignment="0" applyProtection="0"/>
    <xf numFmtId="0" fontId="2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0" fillId="0" borderId="0">
      <alignment vertical="center"/>
      <protection/>
    </xf>
    <xf numFmtId="0" fontId="2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2" fillId="23" borderId="0" applyNumberFormat="0" applyBorder="0" applyAlignment="0" applyProtection="0"/>
    <xf numFmtId="0" fontId="0" fillId="0" borderId="0">
      <alignment vertical="center"/>
      <protection/>
    </xf>
    <xf numFmtId="0" fontId="0" fillId="0" borderId="0">
      <alignment/>
      <protection/>
    </xf>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right" vertical="top"/>
    </xf>
    <xf numFmtId="0" fontId="4" fillId="0" borderId="0" xfId="0" applyFont="1" applyAlignment="1">
      <alignment horizontal="center"/>
    </xf>
    <xf numFmtId="0" fontId="5" fillId="0" borderId="0" xfId="0" applyFont="1" applyFill="1" applyAlignment="1">
      <alignment horizontal="left"/>
    </xf>
    <xf numFmtId="0" fontId="3" fillId="0" borderId="0" xfId="0" applyFont="1" applyAlignment="1">
      <alignment horizontal="right"/>
    </xf>
    <xf numFmtId="0" fontId="3" fillId="0" borderId="10" xfId="0" applyFont="1" applyBorder="1" applyAlignment="1">
      <alignment horizontal="right"/>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6" xfId="0" applyFont="1" applyBorder="1" applyAlignment="1">
      <alignment horizontal="left" vertical="center"/>
    </xf>
    <xf numFmtId="176" fontId="42" fillId="0" borderId="16" xfId="22" applyNumberFormat="1" applyFont="1" applyBorder="1" applyAlignment="1">
      <alignment horizontal="right" vertical="center"/>
    </xf>
    <xf numFmtId="43" fontId="3" fillId="0" borderId="15" xfId="0" applyNumberFormat="1" applyFont="1" applyBorder="1" applyAlignment="1">
      <alignment horizontal="right" vertical="center" wrapText="1"/>
    </xf>
    <xf numFmtId="0" fontId="0" fillId="0" borderId="15" xfId="0" applyBorder="1" applyAlignment="1">
      <alignment/>
    </xf>
    <xf numFmtId="177" fontId="6" fillId="0" borderId="15" xfId="0" applyNumberFormat="1" applyFont="1" applyBorder="1" applyAlignment="1">
      <alignment horizontal="left" vertical="center"/>
    </xf>
    <xf numFmtId="0" fontId="6" fillId="0" borderId="15" xfId="0" applyFont="1" applyBorder="1" applyAlignment="1">
      <alignment vertical="center"/>
    </xf>
    <xf numFmtId="176" fontId="42" fillId="0" borderId="15" xfId="22" applyNumberFormat="1" applyFont="1" applyBorder="1" applyAlignment="1">
      <alignment horizontal="right" vertical="center"/>
    </xf>
    <xf numFmtId="0" fontId="2" fillId="0" borderId="15" xfId="0" applyFont="1" applyBorder="1" applyAlignment="1">
      <alignment/>
    </xf>
    <xf numFmtId="176" fontId="3" fillId="0" borderId="15" xfId="22" applyNumberFormat="1" applyFont="1" applyBorder="1" applyAlignment="1">
      <alignment horizontal="right" vertical="center"/>
    </xf>
    <xf numFmtId="177" fontId="3" fillId="0" borderId="15" xfId="0" applyNumberFormat="1" applyFont="1" applyBorder="1" applyAlignment="1">
      <alignment horizontal="left" vertical="center"/>
    </xf>
    <xf numFmtId="0" fontId="3" fillId="0" borderId="15" xfId="0" applyFont="1" applyBorder="1" applyAlignment="1">
      <alignment vertical="center"/>
    </xf>
    <xf numFmtId="0" fontId="0" fillId="0" borderId="15" xfId="0" applyBorder="1" applyAlignment="1">
      <alignment horizontal="right"/>
    </xf>
    <xf numFmtId="0" fontId="3" fillId="0" borderId="0" xfId="0" applyFont="1" applyFill="1" applyBorder="1" applyAlignment="1">
      <alignment vertical="center"/>
    </xf>
    <xf numFmtId="0" fontId="3" fillId="0" borderId="0" xfId="0" applyFont="1" applyAlignment="1">
      <alignment/>
    </xf>
    <xf numFmtId="0" fontId="6" fillId="0" borderId="15" xfId="0" applyFont="1" applyBorder="1" applyAlignment="1">
      <alignment horizontal="center" vertical="center"/>
    </xf>
    <xf numFmtId="0" fontId="6" fillId="0" borderId="15" xfId="0" applyFont="1" applyBorder="1" applyAlignment="1">
      <alignment horizontal="left" vertical="center"/>
    </xf>
    <xf numFmtId="176" fontId="42" fillId="0" borderId="15" xfId="22" applyNumberFormat="1" applyFont="1" applyBorder="1" applyAlignment="1">
      <alignment vertical="center"/>
    </xf>
    <xf numFmtId="43" fontId="3" fillId="0" borderId="15" xfId="0" applyNumberFormat="1" applyFont="1" applyBorder="1" applyAlignment="1">
      <alignment vertical="center" wrapText="1"/>
    </xf>
    <xf numFmtId="0" fontId="6" fillId="0" borderId="15" xfId="0" applyFont="1" applyBorder="1" applyAlignment="1">
      <alignment vertical="center" wrapText="1"/>
    </xf>
    <xf numFmtId="0" fontId="3" fillId="0" borderId="15" xfId="0" applyFont="1" applyBorder="1" applyAlignment="1">
      <alignment vertical="center" wrapText="1"/>
    </xf>
    <xf numFmtId="0" fontId="8" fillId="0" borderId="15" xfId="0" applyFont="1" applyBorder="1" applyAlignment="1">
      <alignment vertical="center" wrapText="1"/>
    </xf>
    <xf numFmtId="0" fontId="0" fillId="0" borderId="15" xfId="0" applyBorder="1" applyAlignment="1">
      <alignment horizontal="left" vertical="center"/>
    </xf>
    <xf numFmtId="0" fontId="0" fillId="0" borderId="15" xfId="0" applyBorder="1" applyAlignment="1">
      <alignment vertical="center"/>
    </xf>
    <xf numFmtId="0" fontId="9" fillId="0" borderId="0" xfId="0" applyFont="1" applyAlignment="1">
      <alignment/>
    </xf>
    <xf numFmtId="0" fontId="0" fillId="0" borderId="0" xfId="0" applyFont="1" applyAlignment="1">
      <alignment/>
    </xf>
    <xf numFmtId="0" fontId="0" fillId="0" borderId="0" xfId="0" applyAlignment="1">
      <alignment vertical="center" wrapText="1"/>
    </xf>
    <xf numFmtId="0" fontId="10" fillId="0" borderId="0" xfId="0" applyFont="1" applyBorder="1" applyAlignment="1">
      <alignment horizontal="center" vertical="center"/>
    </xf>
    <xf numFmtId="0" fontId="3" fillId="0" borderId="0" xfId="0" applyFont="1" applyAlignment="1">
      <alignment vertical="center" wrapText="1"/>
    </xf>
    <xf numFmtId="0" fontId="6" fillId="0" borderId="17" xfId="0" applyFont="1" applyBorder="1" applyAlignment="1">
      <alignment horizontal="center" vertical="center" wrapText="1"/>
    </xf>
    <xf numFmtId="0" fontId="3" fillId="0" borderId="15" xfId="0" applyFont="1" applyFill="1" applyBorder="1" applyAlignment="1">
      <alignment horizontal="left" vertical="center" wrapText="1"/>
    </xf>
    <xf numFmtId="176" fontId="3" fillId="0" borderId="15" xfId="22" applyNumberFormat="1" applyFont="1" applyBorder="1" applyAlignment="1">
      <alignment horizontal="right" vertical="center" wrapText="1"/>
    </xf>
    <xf numFmtId="176" fontId="43" fillId="0" borderId="15" xfId="22" applyNumberFormat="1" applyFont="1" applyBorder="1" applyAlignment="1">
      <alignment horizontal="right" vertical="center" wrapText="1"/>
    </xf>
    <xf numFmtId="176" fontId="3" fillId="0" borderId="15" xfId="0" applyNumberFormat="1" applyFont="1" applyFill="1" applyBorder="1" applyAlignment="1">
      <alignment horizontal="right" vertical="center" wrapText="1"/>
    </xf>
    <xf numFmtId="176" fontId="3" fillId="0" borderId="15" xfId="0" applyNumberFormat="1" applyFont="1" applyBorder="1" applyAlignment="1">
      <alignment vertical="center" wrapText="1"/>
    </xf>
    <xf numFmtId="176" fontId="43" fillId="0" borderId="15" xfId="22" applyNumberFormat="1" applyFont="1" applyBorder="1" applyAlignment="1">
      <alignment vertical="center" wrapText="1"/>
    </xf>
    <xf numFmtId="176" fontId="3" fillId="0" borderId="15" xfId="0" applyNumberFormat="1" applyFont="1" applyBorder="1" applyAlignment="1">
      <alignment horizontal="right" vertical="center" wrapText="1"/>
    </xf>
    <xf numFmtId="0" fontId="9" fillId="0" borderId="15" xfId="0" applyFont="1" applyBorder="1" applyAlignment="1">
      <alignment/>
    </xf>
    <xf numFmtId="0" fontId="9" fillId="0" borderId="15" xfId="0" applyFont="1" applyBorder="1" applyAlignment="1">
      <alignment/>
    </xf>
    <xf numFmtId="0" fontId="3" fillId="0" borderId="15" xfId="0" applyFont="1" applyBorder="1" applyAlignment="1">
      <alignment horizontal="right" vertical="center" wrapText="1"/>
    </xf>
    <xf numFmtId="0" fontId="3" fillId="0" borderId="15" xfId="0" applyFont="1" applyFill="1" applyBorder="1" applyAlignment="1">
      <alignment vertical="center" wrapText="1"/>
    </xf>
    <xf numFmtId="0" fontId="1" fillId="0" borderId="0" xfId="0" applyFont="1" applyAlignment="1">
      <alignment vertical="center" wrapText="1"/>
    </xf>
    <xf numFmtId="176" fontId="0" fillId="0" borderId="0" xfId="0" applyNumberFormat="1" applyFont="1" applyAlignment="1">
      <alignment/>
    </xf>
    <xf numFmtId="10" fontId="0" fillId="0" borderId="0" xfId="0" applyNumberFormat="1" applyFont="1" applyAlignment="1">
      <alignment/>
    </xf>
    <xf numFmtId="0" fontId="12" fillId="0" borderId="0" xfId="0" applyFont="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xf numFmtId="176" fontId="42" fillId="0" borderId="15" xfId="22" applyNumberFormat="1" applyFont="1" applyBorder="1" applyAlignment="1">
      <alignment horizontal="center" vertical="center" wrapText="1"/>
    </xf>
    <xf numFmtId="178" fontId="42" fillId="0" borderId="15" xfId="22" applyNumberFormat="1" applyFont="1" applyBorder="1" applyAlignment="1">
      <alignment horizontal="center" vertical="center" wrapText="1"/>
    </xf>
    <xf numFmtId="176" fontId="42" fillId="0" borderId="15" xfId="22" applyNumberFormat="1" applyFont="1" applyBorder="1" applyAlignment="1">
      <alignment vertical="center" wrapText="1"/>
    </xf>
    <xf numFmtId="176" fontId="3" fillId="0" borderId="15" xfId="22" applyNumberFormat="1" applyFont="1" applyFill="1" applyBorder="1" applyAlignment="1">
      <alignment horizontal="right" vertical="center" wrapText="1"/>
    </xf>
    <xf numFmtId="176" fontId="3" fillId="0" borderId="15" xfId="65" applyNumberFormat="1" applyFont="1" applyBorder="1" applyAlignment="1">
      <alignment horizontal="right" vertical="center" wrapText="1"/>
      <protection/>
    </xf>
    <xf numFmtId="176" fontId="42" fillId="0" borderId="15" xfId="22" applyNumberFormat="1" applyFont="1" applyFill="1" applyBorder="1" applyAlignment="1">
      <alignment horizontal="center" vertical="center" wrapText="1"/>
    </xf>
    <xf numFmtId="176" fontId="3" fillId="0" borderId="15" xfId="65" applyNumberFormat="1" applyFont="1" applyFill="1" applyBorder="1" applyAlignment="1">
      <alignment horizontal="right" vertical="center" wrapText="1"/>
      <protection/>
    </xf>
    <xf numFmtId="0" fontId="3" fillId="0" borderId="15" xfId="0" applyFont="1" applyBorder="1" applyAlignment="1">
      <alignment horizontal="center" vertical="center" wrapText="1"/>
    </xf>
    <xf numFmtId="0" fontId="11" fillId="0" borderId="15" xfId="0" applyFont="1" applyBorder="1" applyAlignment="1">
      <alignment vertical="center" wrapText="1"/>
    </xf>
    <xf numFmtId="176" fontId="42" fillId="0" borderId="15" xfId="22" applyNumberFormat="1" applyFont="1" applyBorder="1" applyAlignment="1">
      <alignment horizontal="center" vertical="center"/>
    </xf>
    <xf numFmtId="176" fontId="44" fillId="0" borderId="15" xfId="22" applyNumberFormat="1" applyFont="1" applyBorder="1" applyAlignment="1">
      <alignment horizontal="center" vertical="center" wrapText="1"/>
    </xf>
    <xf numFmtId="0" fontId="0" fillId="0" borderId="0" xfId="0" applyAlignment="1">
      <alignment horizontal="center" vertical="center" wrapText="1"/>
    </xf>
    <xf numFmtId="0" fontId="14" fillId="0" borderId="0" xfId="0" applyFont="1" applyAlignment="1">
      <alignment/>
    </xf>
    <xf numFmtId="0" fontId="15" fillId="0" borderId="0" xfId="0" applyFont="1" applyAlignment="1">
      <alignment horizontal="center"/>
    </xf>
    <xf numFmtId="0" fontId="16" fillId="0" borderId="0" xfId="0" applyFont="1" applyAlignment="1">
      <alignment wrapText="1"/>
    </xf>
    <xf numFmtId="0" fontId="16" fillId="0" borderId="0" xfId="0" applyFont="1" applyAlignment="1">
      <alignment/>
    </xf>
    <xf numFmtId="0" fontId="17" fillId="0" borderId="0" xfId="0" applyFont="1" applyAlignment="1">
      <alignment horizontal="center"/>
    </xf>
    <xf numFmtId="0" fontId="17" fillId="0" borderId="0" xfId="0" applyFont="1" applyAlignment="1">
      <alignment/>
    </xf>
    <xf numFmtId="0" fontId="18" fillId="0" borderId="0" xfId="0" applyFont="1" applyAlignment="1">
      <alignment horizontal="center" wrapText="1"/>
    </xf>
    <xf numFmtId="0" fontId="19" fillId="0" borderId="0" xfId="0" applyFont="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workbookViewId="0" topLeftCell="A1">
      <selection activeCell="E4" sqref="E4"/>
    </sheetView>
  </sheetViews>
  <sheetFormatPr defaultColWidth="9.00390625" defaultRowHeight="14.25"/>
  <cols>
    <col min="1" max="1" width="18.125" style="0" customWidth="1"/>
    <col min="2" max="2" width="8.50390625" style="0" customWidth="1"/>
    <col min="4" max="4" width="5.625" style="0" customWidth="1"/>
    <col min="9" max="9" width="29.875" style="0" customWidth="1"/>
    <col min="10" max="10" width="4.125" style="0" customWidth="1"/>
  </cols>
  <sheetData>
    <row r="1" spans="1:3" s="82" customFormat="1" ht="41.25" customHeight="1">
      <c r="A1" s="83" t="s">
        <v>0</v>
      </c>
      <c r="B1" s="84"/>
      <c r="C1" s="84"/>
    </row>
    <row r="2" spans="1:3" ht="18" customHeight="1">
      <c r="A2" s="83"/>
      <c r="B2" s="84"/>
      <c r="C2" s="84"/>
    </row>
    <row r="3" spans="2:3" ht="18.75" customHeight="1">
      <c r="B3" s="84"/>
      <c r="C3" s="84"/>
    </row>
    <row r="4" ht="109.5" customHeight="1"/>
    <row r="5" spans="1:11" ht="69.75" customHeight="1">
      <c r="A5" s="85" t="s">
        <v>1</v>
      </c>
      <c r="B5" s="85"/>
      <c r="C5" s="85"/>
      <c r="D5" s="85"/>
      <c r="E5" s="85"/>
      <c r="F5" s="85"/>
      <c r="G5" s="85"/>
      <c r="H5" s="85"/>
      <c r="I5" s="85"/>
      <c r="J5" s="85"/>
      <c r="K5" s="85"/>
    </row>
    <row r="6" spans="1:10" ht="25.5">
      <c r="A6" s="86"/>
      <c r="B6" s="86"/>
      <c r="C6" s="86"/>
      <c r="D6" s="86"/>
      <c r="E6" s="86"/>
      <c r="F6" s="86"/>
      <c r="G6" s="86"/>
      <c r="H6" s="86"/>
      <c r="I6" s="86"/>
      <c r="J6" s="86"/>
    </row>
    <row r="7" spans="1:10" ht="25.5">
      <c r="A7" s="86"/>
      <c r="B7" s="86"/>
      <c r="C7" s="86"/>
      <c r="D7" s="86"/>
      <c r="E7" s="86"/>
      <c r="F7" s="86"/>
      <c r="G7" s="86"/>
      <c r="H7" s="86"/>
      <c r="I7" s="86"/>
      <c r="J7" s="86"/>
    </row>
  </sheetData>
  <sheetProtection/>
  <mergeCells count="1">
    <mergeCell ref="A5:K5"/>
  </mergeCells>
  <printOptions horizontalCentered="1"/>
  <pageMargins left="0.7480314960629921" right="0.7480314960629921" top="0.7874015748031497" bottom="0.9842519685039371" header="0"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tabSelected="1" zoomScale="85" zoomScaleNormal="85" workbookViewId="0" topLeftCell="A1">
      <selection activeCell="A2" sqref="A2:M24"/>
    </sheetView>
  </sheetViews>
  <sheetFormatPr defaultColWidth="9.00390625" defaultRowHeight="14.25"/>
  <cols>
    <col min="8" max="8" width="9.00390625" style="0" customWidth="1"/>
    <col min="13" max="13" width="13.00390625" style="0" customWidth="1"/>
  </cols>
  <sheetData>
    <row r="1" spans="1:13" ht="24.75" customHeight="1">
      <c r="A1" s="80" t="s">
        <v>2</v>
      </c>
      <c r="B1" s="80"/>
      <c r="C1" s="80"/>
      <c r="D1" s="80"/>
      <c r="E1" s="80"/>
      <c r="F1" s="80"/>
      <c r="G1" s="80"/>
      <c r="H1" s="80"/>
      <c r="I1" s="80"/>
      <c r="J1" s="80"/>
      <c r="K1" s="80"/>
      <c r="L1" s="80"/>
      <c r="M1" s="80"/>
    </row>
    <row r="2" spans="1:13" ht="14.25">
      <c r="A2" s="81" t="s">
        <v>3</v>
      </c>
      <c r="B2" s="82"/>
      <c r="C2" s="82"/>
      <c r="D2" s="82"/>
      <c r="E2" s="82"/>
      <c r="F2" s="82"/>
      <c r="G2" s="82"/>
      <c r="H2" s="82"/>
      <c r="I2" s="82"/>
      <c r="J2" s="82"/>
      <c r="K2" s="82"/>
      <c r="L2" s="82"/>
      <c r="M2" s="82"/>
    </row>
    <row r="3" spans="1:13" ht="14.25">
      <c r="A3" s="82"/>
      <c r="B3" s="82"/>
      <c r="C3" s="82"/>
      <c r="D3" s="82"/>
      <c r="E3" s="82"/>
      <c r="F3" s="82"/>
      <c r="G3" s="82"/>
      <c r="H3" s="82"/>
      <c r="I3" s="82"/>
      <c r="J3" s="82"/>
      <c r="K3" s="82"/>
      <c r="L3" s="82"/>
      <c r="M3" s="82"/>
    </row>
    <row r="4" spans="1:13" ht="14.25">
      <c r="A4" s="82"/>
      <c r="B4" s="82"/>
      <c r="C4" s="82"/>
      <c r="D4" s="82"/>
      <c r="E4" s="82"/>
      <c r="F4" s="82"/>
      <c r="G4" s="82"/>
      <c r="H4" s="82"/>
      <c r="I4" s="82"/>
      <c r="J4" s="82"/>
      <c r="K4" s="82"/>
      <c r="L4" s="82"/>
      <c r="M4" s="82"/>
    </row>
    <row r="5" spans="1:13" ht="14.25">
      <c r="A5" s="82"/>
      <c r="B5" s="82"/>
      <c r="C5" s="82"/>
      <c r="D5" s="82"/>
      <c r="E5" s="82"/>
      <c r="F5" s="82"/>
      <c r="G5" s="82"/>
      <c r="H5" s="82"/>
      <c r="I5" s="82"/>
      <c r="J5" s="82"/>
      <c r="K5" s="82"/>
      <c r="L5" s="82"/>
      <c r="M5" s="82"/>
    </row>
    <row r="6" spans="1:13" ht="14.25">
      <c r="A6" s="82"/>
      <c r="B6" s="82"/>
      <c r="C6" s="82"/>
      <c r="D6" s="82"/>
      <c r="E6" s="82"/>
      <c r="F6" s="82"/>
      <c r="G6" s="82"/>
      <c r="H6" s="82"/>
      <c r="I6" s="82"/>
      <c r="J6" s="82"/>
      <c r="K6" s="82"/>
      <c r="L6" s="82"/>
      <c r="M6" s="82"/>
    </row>
    <row r="7" spans="1:13" ht="14.25">
      <c r="A7" s="82"/>
      <c r="B7" s="82"/>
      <c r="C7" s="82"/>
      <c r="D7" s="82"/>
      <c r="E7" s="82"/>
      <c r="F7" s="82"/>
      <c r="G7" s="82"/>
      <c r="H7" s="82"/>
      <c r="I7" s="82"/>
      <c r="J7" s="82"/>
      <c r="K7" s="82"/>
      <c r="L7" s="82"/>
      <c r="M7" s="82"/>
    </row>
    <row r="8" spans="1:13" ht="14.25">
      <c r="A8" s="82"/>
      <c r="B8" s="82"/>
      <c r="C8" s="82"/>
      <c r="D8" s="82"/>
      <c r="E8" s="82"/>
      <c r="F8" s="82"/>
      <c r="G8" s="82"/>
      <c r="H8" s="82"/>
      <c r="I8" s="82"/>
      <c r="J8" s="82"/>
      <c r="K8" s="82"/>
      <c r="L8" s="82"/>
      <c r="M8" s="82"/>
    </row>
    <row r="9" spans="1:13" ht="14.25">
      <c r="A9" s="82"/>
      <c r="B9" s="82"/>
      <c r="C9" s="82"/>
      <c r="D9" s="82"/>
      <c r="E9" s="82"/>
      <c r="F9" s="82"/>
      <c r="G9" s="82"/>
      <c r="H9" s="82"/>
      <c r="I9" s="82"/>
      <c r="J9" s="82"/>
      <c r="K9" s="82"/>
      <c r="L9" s="82"/>
      <c r="M9" s="82"/>
    </row>
    <row r="10" spans="1:13" ht="14.25">
      <c r="A10" s="82"/>
      <c r="B10" s="82"/>
      <c r="C10" s="82"/>
      <c r="D10" s="82"/>
      <c r="E10" s="82"/>
      <c r="F10" s="82"/>
      <c r="G10" s="82"/>
      <c r="H10" s="82"/>
      <c r="I10" s="82"/>
      <c r="J10" s="82"/>
      <c r="K10" s="82"/>
      <c r="L10" s="82"/>
      <c r="M10" s="82"/>
    </row>
    <row r="11" spans="1:13" ht="14.25">
      <c r="A11" s="82"/>
      <c r="B11" s="82"/>
      <c r="C11" s="82"/>
      <c r="D11" s="82"/>
      <c r="E11" s="82"/>
      <c r="F11" s="82"/>
      <c r="G11" s="82"/>
      <c r="H11" s="82"/>
      <c r="I11" s="82"/>
      <c r="J11" s="82"/>
      <c r="K11" s="82"/>
      <c r="L11" s="82"/>
      <c r="M11" s="82"/>
    </row>
    <row r="12" spans="1:13" ht="14.25">
      <c r="A12" s="82"/>
      <c r="B12" s="82"/>
      <c r="C12" s="82"/>
      <c r="D12" s="82"/>
      <c r="E12" s="82"/>
      <c r="F12" s="82"/>
      <c r="G12" s="82"/>
      <c r="H12" s="82"/>
      <c r="I12" s="82"/>
      <c r="J12" s="82"/>
      <c r="K12" s="82"/>
      <c r="L12" s="82"/>
      <c r="M12" s="82"/>
    </row>
    <row r="13" spans="1:13" ht="14.25">
      <c r="A13" s="82"/>
      <c r="B13" s="82"/>
      <c r="C13" s="82"/>
      <c r="D13" s="82"/>
      <c r="E13" s="82"/>
      <c r="F13" s="82"/>
      <c r="G13" s="82"/>
      <c r="H13" s="82"/>
      <c r="I13" s="82"/>
      <c r="J13" s="82"/>
      <c r="K13" s="82"/>
      <c r="L13" s="82"/>
      <c r="M13" s="82"/>
    </row>
    <row r="14" spans="1:13" ht="14.25">
      <c r="A14" s="82"/>
      <c r="B14" s="82"/>
      <c r="C14" s="82"/>
      <c r="D14" s="82"/>
      <c r="E14" s="82"/>
      <c r="F14" s="82"/>
      <c r="G14" s="82"/>
      <c r="H14" s="82"/>
      <c r="I14" s="82"/>
      <c r="J14" s="82"/>
      <c r="K14" s="82"/>
      <c r="L14" s="82"/>
      <c r="M14" s="82"/>
    </row>
    <row r="15" spans="1:13" ht="14.25">
      <c r="A15" s="82"/>
      <c r="B15" s="82"/>
      <c r="C15" s="82"/>
      <c r="D15" s="82"/>
      <c r="E15" s="82"/>
      <c r="F15" s="82"/>
      <c r="G15" s="82"/>
      <c r="H15" s="82"/>
      <c r="I15" s="82"/>
      <c r="J15" s="82"/>
      <c r="K15" s="82"/>
      <c r="L15" s="82"/>
      <c r="M15" s="82"/>
    </row>
    <row r="16" spans="1:13" ht="14.25">
      <c r="A16" s="82"/>
      <c r="B16" s="82"/>
      <c r="C16" s="82"/>
      <c r="D16" s="82"/>
      <c r="E16" s="82"/>
      <c r="F16" s="82"/>
      <c r="G16" s="82"/>
      <c r="H16" s="82"/>
      <c r="I16" s="82"/>
      <c r="J16" s="82"/>
      <c r="K16" s="82"/>
      <c r="L16" s="82"/>
      <c r="M16" s="82"/>
    </row>
    <row r="17" spans="1:13" ht="14.25">
      <c r="A17" s="82"/>
      <c r="B17" s="82"/>
      <c r="C17" s="82"/>
      <c r="D17" s="82"/>
      <c r="E17" s="82"/>
      <c r="F17" s="82"/>
      <c r="G17" s="82"/>
      <c r="H17" s="82"/>
      <c r="I17" s="82"/>
      <c r="J17" s="82"/>
      <c r="K17" s="82"/>
      <c r="L17" s="82"/>
      <c r="M17" s="82"/>
    </row>
    <row r="18" spans="1:13" ht="14.25">
      <c r="A18" s="82"/>
      <c r="B18" s="82"/>
      <c r="C18" s="82"/>
      <c r="D18" s="82"/>
      <c r="E18" s="82"/>
      <c r="F18" s="82"/>
      <c r="G18" s="82"/>
      <c r="H18" s="82"/>
      <c r="I18" s="82"/>
      <c r="J18" s="82"/>
      <c r="K18" s="82"/>
      <c r="L18" s="82"/>
      <c r="M18" s="82"/>
    </row>
    <row r="19" spans="1:13" ht="12" customHeight="1">
      <c r="A19" s="82"/>
      <c r="B19" s="82"/>
      <c r="C19" s="82"/>
      <c r="D19" s="82"/>
      <c r="E19" s="82"/>
      <c r="F19" s="82"/>
      <c r="G19" s="82"/>
      <c r="H19" s="82"/>
      <c r="I19" s="82"/>
      <c r="J19" s="82"/>
      <c r="K19" s="82"/>
      <c r="L19" s="82"/>
      <c r="M19" s="82"/>
    </row>
    <row r="20" spans="1:13" ht="14.25" hidden="1">
      <c r="A20" s="82"/>
      <c r="B20" s="82"/>
      <c r="C20" s="82"/>
      <c r="D20" s="82"/>
      <c r="E20" s="82"/>
      <c r="F20" s="82"/>
      <c r="G20" s="82"/>
      <c r="H20" s="82"/>
      <c r="I20" s="82"/>
      <c r="J20" s="82"/>
      <c r="K20" s="82"/>
      <c r="L20" s="82"/>
      <c r="M20" s="82"/>
    </row>
    <row r="21" spans="1:13" ht="14.25" hidden="1">
      <c r="A21" s="82"/>
      <c r="B21" s="82"/>
      <c r="C21" s="82"/>
      <c r="D21" s="82"/>
      <c r="E21" s="82"/>
      <c r="F21" s="82"/>
      <c r="G21" s="82"/>
      <c r="H21" s="82"/>
      <c r="I21" s="82"/>
      <c r="J21" s="82"/>
      <c r="K21" s="82"/>
      <c r="L21" s="82"/>
      <c r="M21" s="82"/>
    </row>
    <row r="22" spans="1:13" ht="14.25" hidden="1">
      <c r="A22" s="82"/>
      <c r="B22" s="82"/>
      <c r="C22" s="82"/>
      <c r="D22" s="82"/>
      <c r="E22" s="82"/>
      <c r="F22" s="82"/>
      <c r="G22" s="82"/>
      <c r="H22" s="82"/>
      <c r="I22" s="82"/>
      <c r="J22" s="82"/>
      <c r="K22" s="82"/>
      <c r="L22" s="82"/>
      <c r="M22" s="82"/>
    </row>
    <row r="23" spans="1:13" ht="14.25" hidden="1">
      <c r="A23" s="82"/>
      <c r="B23" s="82"/>
      <c r="C23" s="82"/>
      <c r="D23" s="82"/>
      <c r="E23" s="82"/>
      <c r="F23" s="82"/>
      <c r="G23" s="82"/>
      <c r="H23" s="82"/>
      <c r="I23" s="82"/>
      <c r="J23" s="82"/>
      <c r="K23" s="82"/>
      <c r="L23" s="82"/>
      <c r="M23" s="82"/>
    </row>
    <row r="24" spans="1:13" ht="147.75" customHeight="1">
      <c r="A24" s="82"/>
      <c r="B24" s="82"/>
      <c r="C24" s="82"/>
      <c r="D24" s="82"/>
      <c r="E24" s="82"/>
      <c r="F24" s="82"/>
      <c r="G24" s="82"/>
      <c r="H24" s="82"/>
      <c r="I24" s="82"/>
      <c r="J24" s="82"/>
      <c r="K24" s="82"/>
      <c r="L24" s="82"/>
      <c r="M24" s="82"/>
    </row>
  </sheetData>
  <sheetProtection/>
  <mergeCells count="2">
    <mergeCell ref="A1:M1"/>
    <mergeCell ref="A2:M24"/>
  </mergeCells>
  <printOptions horizontalCentered="1"/>
  <pageMargins left="0.7480314960629921" right="0.7480314960629921" top="0.6298611111111111" bottom="0.9842519685039371" header="0" footer="0.5118110236220472"/>
  <pageSetup firstPageNumber="43" useFirstPageNumber="1" fitToHeight="1" fitToWidth="1"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2:K19"/>
  <sheetViews>
    <sheetView zoomScaleSheetLayoutView="100" workbookViewId="0" topLeftCell="A1">
      <selection activeCell="A2" sqref="A2:J2"/>
    </sheetView>
  </sheetViews>
  <sheetFormatPr defaultColWidth="9.00390625" defaultRowHeight="14.25"/>
  <cols>
    <col min="1" max="1" width="28.375" style="0" customWidth="1"/>
    <col min="2" max="2" width="7.75390625" style="0" customWidth="1"/>
    <col min="3" max="3" width="7.00390625" style="0" customWidth="1"/>
    <col min="4" max="4" width="7.125" style="0" customWidth="1"/>
    <col min="5" max="5" width="7.625" style="0" customWidth="1"/>
    <col min="6" max="6" width="33.125" style="0" customWidth="1"/>
    <col min="7" max="7" width="8.00390625" style="0" customWidth="1"/>
    <col min="8" max="8" width="7.625" style="0" customWidth="1"/>
    <col min="9" max="9" width="7.50390625" style="0" customWidth="1"/>
    <col min="10" max="10" width="7.875" style="0" customWidth="1"/>
  </cols>
  <sheetData>
    <row r="2" spans="1:10" ht="20.25">
      <c r="A2" s="62" t="s">
        <v>4</v>
      </c>
      <c r="B2" s="62"/>
      <c r="C2" s="62"/>
      <c r="D2" s="62"/>
      <c r="E2" s="62"/>
      <c r="F2" s="62"/>
      <c r="G2" s="62"/>
      <c r="H2" s="62"/>
      <c r="I2" s="62"/>
      <c r="J2" s="62"/>
    </row>
    <row r="3" spans="1:10" ht="14.25">
      <c r="A3" s="44"/>
      <c r="B3" s="44"/>
      <c r="C3" s="44"/>
      <c r="D3" s="44"/>
      <c r="E3" s="44"/>
      <c r="F3" s="44"/>
      <c r="G3" s="44"/>
      <c r="H3" s="44"/>
      <c r="I3" s="78" t="s">
        <v>5</v>
      </c>
      <c r="J3" s="78"/>
    </row>
    <row r="4" spans="1:11" ht="22.5">
      <c r="A4" s="63" t="s">
        <v>6</v>
      </c>
      <c r="B4" s="64"/>
      <c r="C4" s="64"/>
      <c r="D4" s="64"/>
      <c r="E4" s="65"/>
      <c r="F4" s="63" t="s">
        <v>7</v>
      </c>
      <c r="G4" s="64"/>
      <c r="H4" s="64"/>
      <c r="I4" s="64"/>
      <c r="J4" s="65"/>
      <c r="K4" s="79"/>
    </row>
    <row r="5" spans="1:11" ht="22.5">
      <c r="A5" s="66" t="s">
        <v>8</v>
      </c>
      <c r="B5" s="66" t="s">
        <v>9</v>
      </c>
      <c r="C5" s="66" t="s">
        <v>10</v>
      </c>
      <c r="D5" s="66" t="s">
        <v>11</v>
      </c>
      <c r="E5" s="66" t="s">
        <v>12</v>
      </c>
      <c r="F5" s="66" t="s">
        <v>8</v>
      </c>
      <c r="G5" s="66" t="s">
        <v>13</v>
      </c>
      <c r="H5" s="66" t="s">
        <v>10</v>
      </c>
      <c r="I5" s="66" t="s">
        <v>11</v>
      </c>
      <c r="J5" s="66" t="s">
        <v>14</v>
      </c>
      <c r="K5" s="79"/>
    </row>
    <row r="6" spans="1:11" ht="22.5">
      <c r="A6" s="66"/>
      <c r="B6" s="66"/>
      <c r="C6" s="66"/>
      <c r="D6" s="66"/>
      <c r="E6" s="66"/>
      <c r="F6" s="66"/>
      <c r="G6" s="66"/>
      <c r="H6" s="66"/>
      <c r="I6" s="66"/>
      <c r="J6" s="66"/>
      <c r="K6" s="79"/>
    </row>
    <row r="7" spans="1:11" ht="22.5">
      <c r="A7" s="38" t="s">
        <v>15</v>
      </c>
      <c r="B7" s="67">
        <f>SUM(B8:B12)</f>
        <v>4451</v>
      </c>
      <c r="C7" s="67">
        <f>SUM(C8:C12)</f>
        <v>4600</v>
      </c>
      <c r="D7" s="67">
        <f>SUM(D8:D12)</f>
        <v>4632</v>
      </c>
      <c r="E7" s="68">
        <f>(D7-B7)/B7*100</f>
        <v>4.066501909683217</v>
      </c>
      <c r="F7" s="69" t="s">
        <v>16</v>
      </c>
      <c r="G7" s="67">
        <v>2884</v>
      </c>
      <c r="H7" s="70">
        <f>H8+H9+H10+H11</f>
        <v>2745</v>
      </c>
      <c r="I7" s="67">
        <v>2245</v>
      </c>
      <c r="J7" s="68">
        <f>(I7-G7)/G7*100</f>
        <v>-22.156726768377254</v>
      </c>
      <c r="K7" s="79"/>
    </row>
    <row r="8" spans="1:11" ht="22.5">
      <c r="A8" s="38" t="s">
        <v>17</v>
      </c>
      <c r="B8" s="67">
        <v>2734</v>
      </c>
      <c r="C8" s="71">
        <v>2800</v>
      </c>
      <c r="D8" s="67">
        <v>3132</v>
      </c>
      <c r="E8" s="68">
        <f>(D8-B8)/B8*100</f>
        <v>14.557425018288223</v>
      </c>
      <c r="F8" s="69" t="s">
        <v>18</v>
      </c>
      <c r="G8" s="72">
        <v>2491</v>
      </c>
      <c r="H8" s="73">
        <v>2000</v>
      </c>
      <c r="I8" s="72">
        <v>1500</v>
      </c>
      <c r="J8" s="68">
        <f>(I8-G8)/G8*100</f>
        <v>-39.783219590525896</v>
      </c>
      <c r="K8" s="79"/>
    </row>
    <row r="9" spans="1:11" ht="22.5">
      <c r="A9" s="38" t="s">
        <v>19</v>
      </c>
      <c r="B9" s="67">
        <v>1717</v>
      </c>
      <c r="C9" s="71">
        <v>1800</v>
      </c>
      <c r="D9" s="67">
        <v>1500</v>
      </c>
      <c r="E9" s="68">
        <f>(D9-B9)/B9*100</f>
        <v>-12.638322655794992</v>
      </c>
      <c r="F9" s="69" t="s">
        <v>20</v>
      </c>
      <c r="G9" s="72">
        <v>200</v>
      </c>
      <c r="H9" s="73">
        <v>600</v>
      </c>
      <c r="I9" s="72">
        <v>600</v>
      </c>
      <c r="J9" s="68">
        <f>(I9-G9)/G9*100</f>
        <v>200</v>
      </c>
      <c r="K9" s="79"/>
    </row>
    <row r="10" spans="1:11" ht="22.5">
      <c r="A10" s="38" t="s">
        <v>21</v>
      </c>
      <c r="B10" s="67"/>
      <c r="C10" s="71"/>
      <c r="D10" s="67"/>
      <c r="E10" s="68"/>
      <c r="F10" s="69" t="s">
        <v>22</v>
      </c>
      <c r="G10" s="72"/>
      <c r="H10" s="73">
        <v>100</v>
      </c>
      <c r="I10" s="72">
        <v>100</v>
      </c>
      <c r="J10" s="68"/>
      <c r="K10" s="79"/>
    </row>
    <row r="11" spans="1:11" ht="22.5">
      <c r="A11" s="38" t="s">
        <v>23</v>
      </c>
      <c r="B11" s="67"/>
      <c r="C11" s="71"/>
      <c r="D11" s="67"/>
      <c r="E11" s="68"/>
      <c r="F11" s="69" t="s">
        <v>24</v>
      </c>
      <c r="G11" s="72">
        <v>193</v>
      </c>
      <c r="H11" s="73">
        <v>45</v>
      </c>
      <c r="I11" s="72">
        <v>45</v>
      </c>
      <c r="J11" s="68">
        <f>(I11-G11)/G11*100</f>
        <v>-76.68393782383419</v>
      </c>
      <c r="K11" s="79"/>
    </row>
    <row r="12" spans="1:11" ht="22.5">
      <c r="A12" s="38" t="s">
        <v>25</v>
      </c>
      <c r="B12" s="67"/>
      <c r="C12" s="71"/>
      <c r="D12" s="67"/>
      <c r="E12" s="68"/>
      <c r="F12" s="69"/>
      <c r="G12" s="72"/>
      <c r="H12" s="73"/>
      <c r="I12" s="72"/>
      <c r="J12" s="68"/>
      <c r="K12" s="79"/>
    </row>
    <row r="13" spans="1:11" ht="22.5">
      <c r="A13" s="38"/>
      <c r="B13" s="67"/>
      <c r="C13" s="71"/>
      <c r="D13" s="67"/>
      <c r="E13" s="68"/>
      <c r="F13" s="69"/>
      <c r="G13" s="72"/>
      <c r="H13" s="73"/>
      <c r="I13" s="72"/>
      <c r="J13" s="68"/>
      <c r="K13" s="79"/>
    </row>
    <row r="14" spans="1:11" ht="22.5">
      <c r="A14" s="74" t="s">
        <v>26</v>
      </c>
      <c r="B14" s="67">
        <f>B7</f>
        <v>4451</v>
      </c>
      <c r="C14" s="71">
        <f>C7</f>
        <v>4600</v>
      </c>
      <c r="D14" s="67">
        <f>D7</f>
        <v>4632</v>
      </c>
      <c r="E14" s="68">
        <f>(D14-B14)/B14*100</f>
        <v>4.066501909683217</v>
      </c>
      <c r="F14" s="67" t="s">
        <v>27</v>
      </c>
      <c r="G14" s="67">
        <v>2884</v>
      </c>
      <c r="H14" s="70">
        <f>H7</f>
        <v>2745</v>
      </c>
      <c r="I14" s="67">
        <v>2245</v>
      </c>
      <c r="J14" s="68">
        <f>(I14-G14)/G14*100</f>
        <v>-22.156726768377254</v>
      </c>
      <c r="K14" s="79"/>
    </row>
    <row r="15" spans="1:11" ht="22.5">
      <c r="A15" s="75" t="s">
        <v>28</v>
      </c>
      <c r="B15" s="67"/>
      <c r="C15" s="71"/>
      <c r="D15" s="67"/>
      <c r="E15" s="68"/>
      <c r="F15" s="69" t="s">
        <v>29</v>
      </c>
      <c r="G15" s="76">
        <v>3400</v>
      </c>
      <c r="H15" s="73">
        <v>2400</v>
      </c>
      <c r="I15" s="76">
        <v>2400</v>
      </c>
      <c r="J15" s="68">
        <f>(I15-G15)/G15*100</f>
        <v>-29.411764705882355</v>
      </c>
      <c r="K15" s="79"/>
    </row>
    <row r="16" spans="1:11" ht="22.5">
      <c r="A16" s="38" t="s">
        <v>30</v>
      </c>
      <c r="B16" s="77"/>
      <c r="C16" s="71"/>
      <c r="D16" s="67"/>
      <c r="E16" s="68"/>
      <c r="F16" s="69" t="s">
        <v>31</v>
      </c>
      <c r="G16" s="77"/>
      <c r="H16" s="71"/>
      <c r="I16" s="77"/>
      <c r="J16" s="68"/>
      <c r="K16" s="79"/>
    </row>
    <row r="17" spans="1:11" ht="22.5">
      <c r="A17" s="38"/>
      <c r="B17" s="67"/>
      <c r="C17" s="71"/>
      <c r="D17" s="77"/>
      <c r="E17" s="68"/>
      <c r="F17" s="69" t="s">
        <v>32</v>
      </c>
      <c r="G17" s="67">
        <v>3400</v>
      </c>
      <c r="H17" s="73">
        <v>2400</v>
      </c>
      <c r="I17" s="67">
        <v>2400</v>
      </c>
      <c r="J17" s="68">
        <f>(I17-G17)/G17*100</f>
        <v>-29.411764705882355</v>
      </c>
      <c r="K17" s="79"/>
    </row>
    <row r="18" spans="1:11" ht="22.5">
      <c r="A18" s="38" t="s">
        <v>33</v>
      </c>
      <c r="B18" s="67">
        <v>3000</v>
      </c>
      <c r="C18" s="71">
        <v>1167</v>
      </c>
      <c r="D18" s="67">
        <v>1167</v>
      </c>
      <c r="E18" s="68">
        <f>(D18-B18)/B18*100</f>
        <v>-61.1</v>
      </c>
      <c r="F18" s="69" t="s">
        <v>34</v>
      </c>
      <c r="G18" s="76">
        <v>1167</v>
      </c>
      <c r="H18" s="71">
        <v>622</v>
      </c>
      <c r="I18" s="76">
        <v>1154</v>
      </c>
      <c r="J18" s="68">
        <f>(I18-G18)/G18*100</f>
        <v>-1.113967437874893</v>
      </c>
      <c r="K18" s="79"/>
    </row>
    <row r="19" spans="1:11" ht="22.5">
      <c r="A19" s="74" t="s">
        <v>35</v>
      </c>
      <c r="B19" s="67">
        <f>B14+B18</f>
        <v>7451</v>
      </c>
      <c r="C19" s="67">
        <f>C14+C18</f>
        <v>5767</v>
      </c>
      <c r="D19" s="67">
        <f>D14+D18</f>
        <v>5799</v>
      </c>
      <c r="E19" s="68">
        <f>(D19-B19)/B19*100</f>
        <v>-22.171520601261577</v>
      </c>
      <c r="F19" s="69" t="s">
        <v>36</v>
      </c>
      <c r="G19" s="67">
        <f>G14+G15+G18</f>
        <v>7451</v>
      </c>
      <c r="H19" s="67">
        <f>H14+H15+H18</f>
        <v>5767</v>
      </c>
      <c r="I19" s="67">
        <f>I14+I15+I18</f>
        <v>5799</v>
      </c>
      <c r="J19" s="68">
        <f>(I19-G19)/G19*100</f>
        <v>-22.171520601261577</v>
      </c>
      <c r="K19" s="79"/>
    </row>
  </sheetData>
  <sheetProtection/>
  <mergeCells count="14">
    <mergeCell ref="A2:J2"/>
    <mergeCell ref="I3:J3"/>
    <mergeCell ref="A4:E4"/>
    <mergeCell ref="F4:J4"/>
    <mergeCell ref="A5:A6"/>
    <mergeCell ref="B5:B6"/>
    <mergeCell ref="C5:C6"/>
    <mergeCell ref="D5:D6"/>
    <mergeCell ref="E5:E6"/>
    <mergeCell ref="F5:F6"/>
    <mergeCell ref="G5:G6"/>
    <mergeCell ref="H5:H6"/>
    <mergeCell ref="I5:I6"/>
    <mergeCell ref="J5:J6"/>
  </mergeCells>
  <printOptions horizontalCentered="1"/>
  <pageMargins left="0.7480314960629921" right="0.7480314960629921" top="0.7874015748031497" bottom="0.9842519685039371" header="0" footer="0.5118110236220472"/>
  <pageSetup firstPageNumber="44" useFirstPageNumber="1"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22"/>
  <sheetViews>
    <sheetView workbookViewId="0" topLeftCell="A1">
      <pane xSplit="1" ySplit="6" topLeftCell="B7" activePane="bottomRight" state="frozen"/>
      <selection pane="bottomRight" activeCell="J9" sqref="J9"/>
    </sheetView>
  </sheetViews>
  <sheetFormatPr defaultColWidth="9.00390625" defaultRowHeight="14.25"/>
  <cols>
    <col min="1" max="1" width="27.875" style="0" customWidth="1"/>
    <col min="2" max="2" width="8.875" style="0" customWidth="1"/>
    <col min="3" max="3" width="9.375" style="0" customWidth="1"/>
    <col min="4" max="5" width="9.375" style="43" customWidth="1"/>
    <col min="6" max="6" width="23.125" style="44" customWidth="1"/>
    <col min="7" max="7" width="8.75390625" style="44" customWidth="1"/>
    <col min="8" max="8" width="8.875" style="44" customWidth="1"/>
    <col min="9" max="9" width="8.00390625" style="43" customWidth="1"/>
    <col min="10" max="10" width="9.625" style="43" customWidth="1"/>
  </cols>
  <sheetData>
    <row r="1" spans="1:10" ht="14.25">
      <c r="A1" s="43"/>
      <c r="B1" s="43"/>
      <c r="C1" s="43"/>
      <c r="J1" s="5"/>
    </row>
    <row r="2" spans="1:10" ht="21">
      <c r="A2" s="45" t="s">
        <v>37</v>
      </c>
      <c r="B2" s="45"/>
      <c r="C2" s="45"/>
      <c r="D2" s="45"/>
      <c r="E2" s="45"/>
      <c r="F2" s="45"/>
      <c r="G2" s="45"/>
      <c r="H2" s="45"/>
      <c r="I2" s="45"/>
      <c r="J2" s="45"/>
    </row>
    <row r="3" spans="1:10" ht="14.25">
      <c r="A3" s="4"/>
      <c r="B3" s="4"/>
      <c r="C3" s="4"/>
      <c r="D3" s="32"/>
      <c r="E3" s="32"/>
      <c r="F3" s="46"/>
      <c r="G3" s="46"/>
      <c r="H3" s="46"/>
      <c r="I3" s="9" t="s">
        <v>5</v>
      </c>
      <c r="J3" s="9"/>
    </row>
    <row r="4" spans="1:10" ht="24.75" customHeight="1">
      <c r="A4" s="18" t="s">
        <v>6</v>
      </c>
      <c r="B4" s="18"/>
      <c r="C4" s="18"/>
      <c r="D4" s="18"/>
      <c r="E4" s="18"/>
      <c r="F4" s="18" t="s">
        <v>7</v>
      </c>
      <c r="G4" s="18"/>
      <c r="H4" s="18"/>
      <c r="I4" s="18"/>
      <c r="J4" s="18"/>
    </row>
    <row r="5" spans="1:10" ht="24.75" customHeight="1">
      <c r="A5" s="18" t="s">
        <v>8</v>
      </c>
      <c r="B5" s="18" t="s">
        <v>38</v>
      </c>
      <c r="C5" s="18" t="s">
        <v>39</v>
      </c>
      <c r="D5" s="18"/>
      <c r="E5" s="18"/>
      <c r="F5" s="14" t="s">
        <v>8</v>
      </c>
      <c r="G5" s="11" t="s">
        <v>38</v>
      </c>
      <c r="H5" s="18" t="s">
        <v>39</v>
      </c>
      <c r="I5" s="18"/>
      <c r="J5" s="18"/>
    </row>
    <row r="6" spans="1:10" ht="31.5" customHeight="1">
      <c r="A6" s="18"/>
      <c r="B6" s="18"/>
      <c r="C6" s="18" t="s">
        <v>40</v>
      </c>
      <c r="D6" s="18" t="s">
        <v>41</v>
      </c>
      <c r="E6" s="18" t="s">
        <v>42</v>
      </c>
      <c r="F6" s="47"/>
      <c r="G6" s="17"/>
      <c r="H6" s="18" t="s">
        <v>40</v>
      </c>
      <c r="I6" s="18" t="s">
        <v>41</v>
      </c>
      <c r="J6" s="18" t="s">
        <v>42</v>
      </c>
    </row>
    <row r="7" spans="1:10" s="42" customFormat="1" ht="24.75" customHeight="1">
      <c r="A7" s="48" t="s">
        <v>43</v>
      </c>
      <c r="B7" s="49">
        <f>SUM(B8:B12)</f>
        <v>4632</v>
      </c>
      <c r="C7" s="49">
        <f>SUM(C8:C12)</f>
        <v>8000</v>
      </c>
      <c r="D7" s="49">
        <f>SUM(D8:D12)</f>
        <v>20000</v>
      </c>
      <c r="E7" s="21">
        <f>(D7-C7)/C7*100</f>
        <v>150</v>
      </c>
      <c r="F7" s="48" t="s">
        <v>16</v>
      </c>
      <c r="G7" s="49">
        <f>SUM(G8:G11)</f>
        <v>2245</v>
      </c>
      <c r="H7" s="49">
        <f>SUM(H8:H11)</f>
        <v>7467</v>
      </c>
      <c r="I7" s="49">
        <f>SUM(I8:I11)</f>
        <v>17154</v>
      </c>
      <c r="J7" s="21">
        <f aca="true" t="shared" si="0" ref="J7:J18">(I7-H7)/H7*100</f>
        <v>129.7308155885898</v>
      </c>
    </row>
    <row r="8" spans="1:10" s="42" customFormat="1" ht="24.75" customHeight="1">
      <c r="A8" s="38" t="s">
        <v>17</v>
      </c>
      <c r="B8" s="50">
        <v>3132</v>
      </c>
      <c r="C8" s="50">
        <v>2800</v>
      </c>
      <c r="D8" s="50">
        <v>18200</v>
      </c>
      <c r="E8" s="21">
        <f>(D8-C8)/C8*100</f>
        <v>550</v>
      </c>
      <c r="F8" s="48" t="s">
        <v>18</v>
      </c>
      <c r="G8" s="51">
        <v>1500</v>
      </c>
      <c r="H8" s="51">
        <v>5900</v>
      </c>
      <c r="I8" s="51">
        <v>1344</v>
      </c>
      <c r="J8" s="21">
        <f t="shared" si="0"/>
        <v>-77.22033898305085</v>
      </c>
    </row>
    <row r="9" spans="1:10" s="42" customFormat="1" ht="24.75" customHeight="1">
      <c r="A9" s="38" t="s">
        <v>19</v>
      </c>
      <c r="B9" s="50">
        <v>1500</v>
      </c>
      <c r="C9" s="50">
        <v>1800</v>
      </c>
      <c r="D9" s="50">
        <v>1800</v>
      </c>
      <c r="E9" s="21">
        <f>(D9-C9)/C9*100</f>
        <v>0</v>
      </c>
      <c r="F9" s="46" t="s">
        <v>20</v>
      </c>
      <c r="G9" s="51">
        <v>600</v>
      </c>
      <c r="H9" s="51">
        <v>1367</v>
      </c>
      <c r="I9" s="51">
        <v>13960</v>
      </c>
      <c r="J9" s="21">
        <f t="shared" si="0"/>
        <v>921.2143379663496</v>
      </c>
    </row>
    <row r="10" spans="1:10" s="42" customFormat="1" ht="24.75" customHeight="1">
      <c r="A10" s="38" t="s">
        <v>21</v>
      </c>
      <c r="B10" s="22"/>
      <c r="C10" s="22"/>
      <c r="D10" s="52"/>
      <c r="E10" s="36"/>
      <c r="F10" s="48" t="s">
        <v>22</v>
      </c>
      <c r="G10" s="51">
        <v>100</v>
      </c>
      <c r="H10" s="51">
        <v>100</v>
      </c>
      <c r="I10" s="51"/>
      <c r="J10" s="21">
        <f t="shared" si="0"/>
        <v>-100</v>
      </c>
    </row>
    <row r="11" spans="1:10" s="42" customFormat="1" ht="24.75" customHeight="1">
      <c r="A11" s="38" t="s">
        <v>23</v>
      </c>
      <c r="B11" s="53"/>
      <c r="C11" s="53"/>
      <c r="D11" s="52"/>
      <c r="E11" s="36"/>
      <c r="F11" s="48" t="s">
        <v>24</v>
      </c>
      <c r="G11" s="51">
        <v>45</v>
      </c>
      <c r="H11" s="51">
        <v>100</v>
      </c>
      <c r="I11" s="51">
        <v>1850</v>
      </c>
      <c r="J11" s="21">
        <f t="shared" si="0"/>
        <v>1750</v>
      </c>
    </row>
    <row r="12" spans="1:10" s="42" customFormat="1" ht="24.75" customHeight="1">
      <c r="A12" s="38" t="s">
        <v>25</v>
      </c>
      <c r="B12" s="50"/>
      <c r="C12" s="50">
        <v>3400</v>
      </c>
      <c r="D12" s="54"/>
      <c r="E12" s="21"/>
      <c r="F12" s="55"/>
      <c r="G12" s="56"/>
      <c r="H12" s="56"/>
      <c r="I12" s="55"/>
      <c r="J12" s="36"/>
    </row>
    <row r="13" spans="1:10" s="42" customFormat="1" ht="24.75" customHeight="1">
      <c r="A13" s="18" t="s">
        <v>26</v>
      </c>
      <c r="B13" s="54">
        <f>SUM(B8:B12)</f>
        <v>4632</v>
      </c>
      <c r="C13" s="54">
        <f>SUM(C8:C12)</f>
        <v>8000</v>
      </c>
      <c r="D13" s="54">
        <f>SUM(D8:D12)</f>
        <v>20000</v>
      </c>
      <c r="E13" s="21">
        <f>(D13-C13)/C13*100</f>
        <v>150</v>
      </c>
      <c r="F13" s="18" t="s">
        <v>27</v>
      </c>
      <c r="G13" s="54">
        <f>SUM(G8:G12)</f>
        <v>2245</v>
      </c>
      <c r="H13" s="54">
        <f>SUM(H8:H12)</f>
        <v>7467</v>
      </c>
      <c r="I13" s="54">
        <f>SUM(I8:I12)</f>
        <v>17154</v>
      </c>
      <c r="J13" s="21">
        <f t="shared" si="0"/>
        <v>129.7308155885898</v>
      </c>
    </row>
    <row r="14" spans="1:10" s="42" customFormat="1" ht="27" customHeight="1">
      <c r="A14" s="48" t="s">
        <v>44</v>
      </c>
      <c r="B14" s="57"/>
      <c r="C14" s="57"/>
      <c r="D14" s="57"/>
      <c r="E14" s="21"/>
      <c r="F14" s="48" t="s">
        <v>29</v>
      </c>
      <c r="G14" s="54">
        <f>SUM(G15:G16)</f>
        <v>2400</v>
      </c>
      <c r="H14" s="54">
        <f>SUM(H15:H16)</f>
        <v>1700</v>
      </c>
      <c r="I14" s="49">
        <f>SUM(I15:I16)</f>
        <v>4000</v>
      </c>
      <c r="J14" s="21">
        <f t="shared" si="0"/>
        <v>135.29411764705884</v>
      </c>
    </row>
    <row r="15" spans="1:10" s="42" customFormat="1" ht="24.75" customHeight="1">
      <c r="A15" s="38" t="s">
        <v>45</v>
      </c>
      <c r="B15" s="57"/>
      <c r="C15" s="57"/>
      <c r="D15" s="54"/>
      <c r="E15" s="21"/>
      <c r="F15" s="38" t="s">
        <v>46</v>
      </c>
      <c r="G15" s="54"/>
      <c r="H15" s="54"/>
      <c r="I15" s="54"/>
      <c r="J15" s="21"/>
    </row>
    <row r="16" spans="1:10" s="42" customFormat="1" ht="24.75" customHeight="1">
      <c r="A16" s="58"/>
      <c r="B16" s="57"/>
      <c r="C16" s="57"/>
      <c r="D16" s="54"/>
      <c r="E16" s="21"/>
      <c r="F16" s="48" t="s">
        <v>32</v>
      </c>
      <c r="G16" s="54">
        <v>2400</v>
      </c>
      <c r="H16" s="54">
        <v>1700</v>
      </c>
      <c r="I16" s="54">
        <v>4000</v>
      </c>
      <c r="J16" s="21">
        <f t="shared" si="0"/>
        <v>135.29411764705884</v>
      </c>
    </row>
    <row r="17" spans="1:10" ht="24.75" customHeight="1">
      <c r="A17" s="38" t="s">
        <v>33</v>
      </c>
      <c r="B17" s="49">
        <v>1167</v>
      </c>
      <c r="C17" s="49">
        <v>1167</v>
      </c>
      <c r="D17" s="54">
        <v>1154</v>
      </c>
      <c r="E17" s="21">
        <f>(D17-C17)/C17*100</f>
        <v>-1.113967437874893</v>
      </c>
      <c r="F17" s="38" t="s">
        <v>34</v>
      </c>
      <c r="G17" s="54">
        <v>1154</v>
      </c>
      <c r="H17" s="54"/>
      <c r="I17" s="54"/>
      <c r="J17" s="21"/>
    </row>
    <row r="18" spans="1:10" ht="24.75" customHeight="1">
      <c r="A18" s="18" t="s">
        <v>35</v>
      </c>
      <c r="B18" s="54">
        <f>B17+B14+B13</f>
        <v>5799</v>
      </c>
      <c r="C18" s="54">
        <f>C17+C14+C13</f>
        <v>9167</v>
      </c>
      <c r="D18" s="54">
        <f>D17+D14+D13</f>
        <v>21154</v>
      </c>
      <c r="E18" s="21">
        <f>(D18-C18)/C18*100</f>
        <v>130.76251772662812</v>
      </c>
      <c r="F18" s="37" t="s">
        <v>36</v>
      </c>
      <c r="G18" s="54">
        <f>G14+G13+G17</f>
        <v>5799</v>
      </c>
      <c r="H18" s="54">
        <f>H14+H13+H17</f>
        <v>9167</v>
      </c>
      <c r="I18" s="54">
        <f>I17+I14+I13</f>
        <v>21154</v>
      </c>
      <c r="J18" s="21">
        <f t="shared" si="0"/>
        <v>130.76251772662812</v>
      </c>
    </row>
    <row r="19" spans="1:10" s="2" customFormat="1" ht="27.75" customHeight="1">
      <c r="A19" s="31" t="s">
        <v>47</v>
      </c>
      <c r="B19" s="1"/>
      <c r="C19" s="1"/>
      <c r="D19" s="1"/>
      <c r="E19" s="1"/>
      <c r="F19" s="59"/>
      <c r="G19" s="59"/>
      <c r="H19" s="59"/>
      <c r="I19" s="1"/>
      <c r="J19" s="1"/>
    </row>
    <row r="20" ht="21" customHeight="1"/>
    <row r="21" spans="4:5" ht="14.25">
      <c r="D21" s="60"/>
      <c r="E21" s="60"/>
    </row>
    <row r="22" spans="4:5" ht="14.25">
      <c r="D22" s="61"/>
      <c r="E22" s="61"/>
    </row>
  </sheetData>
  <sheetProtection/>
  <mergeCells count="10">
    <mergeCell ref="A2:J2"/>
    <mergeCell ref="I3:J3"/>
    <mergeCell ref="A4:E4"/>
    <mergeCell ref="F4:J4"/>
    <mergeCell ref="C5:E5"/>
    <mergeCell ref="H5:J5"/>
    <mergeCell ref="A5:A6"/>
    <mergeCell ref="B5:B6"/>
    <mergeCell ref="F5:F6"/>
    <mergeCell ref="G5:G6"/>
  </mergeCells>
  <printOptions horizontalCentered="1"/>
  <pageMargins left="0.5511811023622047" right="0.5511811023622047" top="0.5905511811023623" bottom="0.5905511811023623" header="0" footer="0.5118110236220472"/>
  <pageSetup firstPageNumber="45" useFirstPageNumber="1"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30"/>
  <sheetViews>
    <sheetView workbookViewId="0" topLeftCell="A1">
      <pane xSplit="2" ySplit="5" topLeftCell="C12" activePane="bottomRight" state="frozen"/>
      <selection pane="bottomRight" activeCell="A2" sqref="A2:G2"/>
    </sheetView>
  </sheetViews>
  <sheetFormatPr defaultColWidth="9.00390625" defaultRowHeight="14.25"/>
  <cols>
    <col min="1" max="1" width="14.25390625" style="3" customWidth="1"/>
    <col min="2" max="2" width="44.875" style="0" customWidth="1"/>
    <col min="3" max="3" width="19.875" style="0" customWidth="1"/>
    <col min="4" max="7" width="10.625" style="0" customWidth="1"/>
  </cols>
  <sheetData>
    <row r="1" spans="1:7" ht="14.25">
      <c r="A1" s="4"/>
      <c r="G1" s="5"/>
    </row>
    <row r="2" spans="1:7" ht="21">
      <c r="A2" s="6" t="s">
        <v>48</v>
      </c>
      <c r="B2" s="6"/>
      <c r="C2" s="6"/>
      <c r="D2" s="6"/>
      <c r="E2" s="6"/>
      <c r="F2" s="6"/>
      <c r="G2" s="6"/>
    </row>
    <row r="3" spans="1:7" ht="18" customHeight="1">
      <c r="A3" s="4"/>
      <c r="B3" s="32"/>
      <c r="C3" s="32"/>
      <c r="D3" s="32"/>
      <c r="E3" s="32"/>
      <c r="F3" s="32"/>
      <c r="G3" s="8" t="s">
        <v>5</v>
      </c>
    </row>
    <row r="4" spans="1:7" s="32" customFormat="1" ht="18" customHeight="1">
      <c r="A4" s="10" t="s">
        <v>49</v>
      </c>
      <c r="B4" s="33" t="s">
        <v>50</v>
      </c>
      <c r="C4" s="18" t="s">
        <v>38</v>
      </c>
      <c r="D4" s="18" t="s">
        <v>39</v>
      </c>
      <c r="E4" s="18"/>
      <c r="F4" s="18"/>
      <c r="G4" s="11" t="s">
        <v>51</v>
      </c>
    </row>
    <row r="5" spans="1:7" s="32" customFormat="1" ht="18" customHeight="1">
      <c r="A5" s="16"/>
      <c r="B5" s="33"/>
      <c r="C5" s="18"/>
      <c r="D5" s="18" t="s">
        <v>40</v>
      </c>
      <c r="E5" s="18" t="s">
        <v>41</v>
      </c>
      <c r="F5" s="18" t="s">
        <v>42</v>
      </c>
      <c r="G5" s="17"/>
    </row>
    <row r="6" spans="1:7" s="32" customFormat="1" ht="18" customHeight="1">
      <c r="A6" s="34">
        <v>10306</v>
      </c>
      <c r="B6" s="34" t="s">
        <v>52</v>
      </c>
      <c r="C6" s="35">
        <f>SUM(C7+C10+C14+C18+C22)</f>
        <v>4632</v>
      </c>
      <c r="D6" s="35">
        <f>SUM(D7+D10+D14+D18+D22)</f>
        <v>8000</v>
      </c>
      <c r="E6" s="35">
        <f>SUM(E7+E10+E14+E18+E22)</f>
        <v>20000</v>
      </c>
      <c r="F6" s="36">
        <f>(E6-D6)/D6*100</f>
        <v>150</v>
      </c>
      <c r="G6" s="29"/>
    </row>
    <row r="7" spans="1:7" s="32" customFormat="1" ht="18" customHeight="1">
      <c r="A7" s="23">
        <v>1030601</v>
      </c>
      <c r="B7" s="37" t="s">
        <v>17</v>
      </c>
      <c r="C7" s="35">
        <v>3132</v>
      </c>
      <c r="D7" s="35">
        <f>SUM(D8:D9)</f>
        <v>2800</v>
      </c>
      <c r="E7" s="35">
        <v>18200</v>
      </c>
      <c r="F7" s="36">
        <f>(E7-D7)/D7*100</f>
        <v>550</v>
      </c>
      <c r="G7" s="24"/>
    </row>
    <row r="8" spans="1:7" s="32" customFormat="1" ht="18" customHeight="1">
      <c r="A8" s="28">
        <v>103060103</v>
      </c>
      <c r="B8" s="38" t="s">
        <v>53</v>
      </c>
      <c r="C8" s="35"/>
      <c r="D8" s="35"/>
      <c r="E8" s="35"/>
      <c r="F8" s="29"/>
      <c r="G8" s="29"/>
    </row>
    <row r="9" spans="1:7" s="32" customFormat="1" ht="18" customHeight="1">
      <c r="A9" s="28">
        <v>103060198</v>
      </c>
      <c r="B9" s="39" t="s">
        <v>54</v>
      </c>
      <c r="C9" s="35">
        <v>3132</v>
      </c>
      <c r="D9" s="35">
        <v>2800</v>
      </c>
      <c r="E9" s="35">
        <v>18200</v>
      </c>
      <c r="F9" s="36">
        <f>(E9-D9)/D9*100</f>
        <v>550</v>
      </c>
      <c r="G9" s="29"/>
    </row>
    <row r="10" spans="1:7" s="32" customFormat="1" ht="18" customHeight="1">
      <c r="A10" s="23">
        <v>1030602</v>
      </c>
      <c r="B10" s="37" t="s">
        <v>19</v>
      </c>
      <c r="C10" s="35">
        <v>1500</v>
      </c>
      <c r="D10" s="35">
        <v>1800</v>
      </c>
      <c r="E10" s="35">
        <v>1800</v>
      </c>
      <c r="F10" s="36">
        <f>(E10-D10)/D10*100</f>
        <v>0</v>
      </c>
      <c r="G10" s="24"/>
    </row>
    <row r="11" spans="1:7" s="32" customFormat="1" ht="18" customHeight="1">
      <c r="A11" s="28">
        <v>103060202</v>
      </c>
      <c r="B11" s="39" t="s">
        <v>55</v>
      </c>
      <c r="C11" s="35"/>
      <c r="D11" s="35"/>
      <c r="E11" s="35"/>
      <c r="F11" s="29"/>
      <c r="G11" s="29"/>
    </row>
    <row r="12" spans="1:7" s="32" customFormat="1" ht="18" customHeight="1">
      <c r="A12" s="28">
        <v>103060203</v>
      </c>
      <c r="B12" s="39" t="s">
        <v>56</v>
      </c>
      <c r="C12" s="35">
        <v>1500</v>
      </c>
      <c r="D12" s="35">
        <v>1800</v>
      </c>
      <c r="E12" s="35">
        <v>1800</v>
      </c>
      <c r="F12" s="36">
        <f>(E12-D12)/D12*100</f>
        <v>0</v>
      </c>
      <c r="G12" s="29"/>
    </row>
    <row r="13" spans="1:7" s="32" customFormat="1" ht="18" customHeight="1">
      <c r="A13" s="28">
        <v>103060298</v>
      </c>
      <c r="B13" s="39" t="s">
        <v>57</v>
      </c>
      <c r="C13" s="35"/>
      <c r="D13" s="35"/>
      <c r="E13" s="35"/>
      <c r="F13" s="29"/>
      <c r="G13" s="29"/>
    </row>
    <row r="14" spans="1:7" s="32" customFormat="1" ht="18" customHeight="1">
      <c r="A14" s="23">
        <v>1030603</v>
      </c>
      <c r="B14" s="37" t="s">
        <v>21</v>
      </c>
      <c r="C14" s="35"/>
      <c r="D14" s="35"/>
      <c r="E14" s="35"/>
      <c r="F14" s="24"/>
      <c r="G14" s="24"/>
    </row>
    <row r="15" spans="1:7" s="32" customFormat="1" ht="18" customHeight="1">
      <c r="A15" s="28">
        <v>103060304</v>
      </c>
      <c r="B15" s="39" t="s">
        <v>58</v>
      </c>
      <c r="C15" s="35"/>
      <c r="D15" s="35"/>
      <c r="E15" s="35"/>
      <c r="F15" s="29"/>
      <c r="G15" s="29"/>
    </row>
    <row r="16" spans="1:7" s="32" customFormat="1" ht="18" customHeight="1">
      <c r="A16" s="28">
        <v>103060305</v>
      </c>
      <c r="B16" s="39" t="s">
        <v>59</v>
      </c>
      <c r="C16" s="35"/>
      <c r="D16" s="35"/>
      <c r="E16" s="35"/>
      <c r="F16" s="29"/>
      <c r="G16" s="29"/>
    </row>
    <row r="17" spans="1:7" s="32" customFormat="1" ht="18" customHeight="1">
      <c r="A17" s="28">
        <v>103060398</v>
      </c>
      <c r="B17" s="39" t="s">
        <v>60</v>
      </c>
      <c r="C17" s="35"/>
      <c r="D17" s="35"/>
      <c r="E17" s="35"/>
      <c r="F17" s="29"/>
      <c r="G17" s="29"/>
    </row>
    <row r="18" spans="1:7" s="32" customFormat="1" ht="18" customHeight="1">
      <c r="A18" s="23">
        <v>1030604</v>
      </c>
      <c r="B18" s="37" t="s">
        <v>23</v>
      </c>
      <c r="C18" s="35"/>
      <c r="D18" s="35"/>
      <c r="E18" s="35"/>
      <c r="F18" s="24"/>
      <c r="G18" s="24"/>
    </row>
    <row r="19" spans="1:7" s="32" customFormat="1" ht="18" customHeight="1">
      <c r="A19" s="28">
        <v>103060401</v>
      </c>
      <c r="B19" s="39" t="s">
        <v>61</v>
      </c>
      <c r="C19" s="35"/>
      <c r="D19" s="35"/>
      <c r="E19" s="35"/>
      <c r="F19" s="29"/>
      <c r="G19" s="29"/>
    </row>
    <row r="20" spans="1:7" s="32" customFormat="1" ht="18" customHeight="1">
      <c r="A20" s="28">
        <v>103060402</v>
      </c>
      <c r="B20" s="39" t="s">
        <v>62</v>
      </c>
      <c r="C20" s="35"/>
      <c r="D20" s="35"/>
      <c r="E20" s="35"/>
      <c r="F20" s="29"/>
      <c r="G20" s="29"/>
    </row>
    <row r="21" spans="1:7" s="32" customFormat="1" ht="18" customHeight="1">
      <c r="A21" s="28">
        <v>103060498</v>
      </c>
      <c r="B21" s="39" t="s">
        <v>63</v>
      </c>
      <c r="C21" s="35"/>
      <c r="D21" s="35"/>
      <c r="E21" s="35"/>
      <c r="F21" s="29"/>
      <c r="G21" s="29"/>
    </row>
    <row r="22" spans="1:7" s="32" customFormat="1" ht="18" customHeight="1">
      <c r="A22" s="23">
        <v>1030698</v>
      </c>
      <c r="B22" s="37" t="s">
        <v>64</v>
      </c>
      <c r="C22" s="35"/>
      <c r="D22" s="35">
        <v>3400</v>
      </c>
      <c r="E22" s="35"/>
      <c r="F22" s="36"/>
      <c r="G22" s="24"/>
    </row>
    <row r="23" spans="1:7" s="32" customFormat="1" ht="18" customHeight="1">
      <c r="A23" s="23">
        <v>110</v>
      </c>
      <c r="B23" s="37" t="s">
        <v>65</v>
      </c>
      <c r="C23" s="35"/>
      <c r="D23" s="35"/>
      <c r="E23" s="35"/>
      <c r="F23" s="24"/>
      <c r="G23" s="24"/>
    </row>
    <row r="24" spans="1:7" s="32" customFormat="1" ht="18" customHeight="1">
      <c r="A24" s="23">
        <v>11005</v>
      </c>
      <c r="B24" s="37" t="s">
        <v>66</v>
      </c>
      <c r="C24" s="35"/>
      <c r="D24" s="35"/>
      <c r="E24" s="35"/>
      <c r="F24" s="24"/>
      <c r="G24" s="24"/>
    </row>
    <row r="25" spans="1:7" ht="18" customHeight="1">
      <c r="A25" s="28">
        <v>1100501</v>
      </c>
      <c r="B25" s="39" t="s">
        <v>67</v>
      </c>
      <c r="C25" s="35"/>
      <c r="D25" s="35"/>
      <c r="E25" s="35"/>
      <c r="F25" s="24"/>
      <c r="G25" s="24"/>
    </row>
    <row r="26" spans="1:7" ht="18" customHeight="1">
      <c r="A26" s="28">
        <v>1100502</v>
      </c>
      <c r="B26" s="38" t="s">
        <v>68</v>
      </c>
      <c r="C26" s="35"/>
      <c r="D26" s="35"/>
      <c r="E26" s="35"/>
      <c r="F26" s="24"/>
      <c r="G26" s="24"/>
    </row>
    <row r="27" spans="1:7" ht="18" customHeight="1">
      <c r="A27" s="40"/>
      <c r="B27" s="18" t="s">
        <v>26</v>
      </c>
      <c r="C27" s="35">
        <f>C6</f>
        <v>4632</v>
      </c>
      <c r="D27" s="35">
        <f>D6</f>
        <v>8000</v>
      </c>
      <c r="E27" s="35">
        <f>E6</f>
        <v>20000</v>
      </c>
      <c r="F27" s="36">
        <f>(E27-D27)/D27*100</f>
        <v>150</v>
      </c>
      <c r="G27" s="41"/>
    </row>
    <row r="28" spans="1:7" ht="18" customHeight="1">
      <c r="A28" s="40"/>
      <c r="B28" s="38" t="s">
        <v>33</v>
      </c>
      <c r="C28" s="35">
        <v>1167</v>
      </c>
      <c r="D28" s="35">
        <v>1167</v>
      </c>
      <c r="E28" s="35">
        <v>1154</v>
      </c>
      <c r="F28" s="36"/>
      <c r="G28" s="41"/>
    </row>
    <row r="29" spans="1:7" ht="18" customHeight="1">
      <c r="A29" s="40"/>
      <c r="B29" s="18" t="s">
        <v>35</v>
      </c>
      <c r="C29" s="35">
        <f>C27+C28</f>
        <v>5799</v>
      </c>
      <c r="D29" s="35">
        <f>D27+D28</f>
        <v>9167</v>
      </c>
      <c r="E29" s="35">
        <f>E27+E28</f>
        <v>21154</v>
      </c>
      <c r="F29" s="36">
        <f>(E29-D29)/D29*100</f>
        <v>130.76251772662812</v>
      </c>
      <c r="G29" s="41"/>
    </row>
    <row r="30" s="32" customFormat="1" ht="21" customHeight="1">
      <c r="A30" s="31" t="s">
        <v>47</v>
      </c>
    </row>
  </sheetData>
  <sheetProtection/>
  <mergeCells count="6">
    <mergeCell ref="A2:G2"/>
    <mergeCell ref="D4:F4"/>
    <mergeCell ref="A4:A5"/>
    <mergeCell ref="B4:B5"/>
    <mergeCell ref="C4:C5"/>
    <mergeCell ref="G4:G5"/>
  </mergeCells>
  <printOptions horizontalCentered="1"/>
  <pageMargins left="0.7480314960629921" right="0.7480314960629921" top="0.3145833333333333" bottom="0.5118055555555555" header="0" footer="0.31496062992125984"/>
  <pageSetup firstPageNumber="46" useFirstPageNumber="1" horizontalDpi="600" verticalDpi="600" orientation="landscape" paperSize="9" scale="9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G37"/>
  <sheetViews>
    <sheetView workbookViewId="0" topLeftCell="A1">
      <pane xSplit="2" ySplit="5" topLeftCell="C19" activePane="bottomRight" state="frozen"/>
      <selection pane="bottomRight" activeCell="B26" sqref="B26"/>
    </sheetView>
  </sheetViews>
  <sheetFormatPr defaultColWidth="9.00390625" defaultRowHeight="14.25"/>
  <cols>
    <col min="1" max="1" width="16.75390625" style="3" customWidth="1"/>
    <col min="2" max="2" width="44.75390625" style="0" customWidth="1"/>
    <col min="3" max="3" width="22.25390625" style="0" customWidth="1"/>
    <col min="4" max="4" width="20.125" style="0" customWidth="1"/>
    <col min="5" max="5" width="17.875" style="0" customWidth="1"/>
    <col min="6" max="6" width="18.125" style="0" customWidth="1"/>
    <col min="7" max="7" width="15.75390625" style="0" customWidth="1"/>
  </cols>
  <sheetData>
    <row r="1" spans="1:7" ht="14.25">
      <c r="A1" s="4"/>
      <c r="G1" s="5"/>
    </row>
    <row r="2" spans="1:7" ht="21">
      <c r="A2" s="6" t="s">
        <v>69</v>
      </c>
      <c r="B2" s="6"/>
      <c r="C2" s="6"/>
      <c r="D2" s="6"/>
      <c r="E2" s="6"/>
      <c r="F2" s="6"/>
      <c r="G2" s="6"/>
    </row>
    <row r="3" spans="1:7" ht="14.25">
      <c r="A3" s="7"/>
      <c r="B3" s="8"/>
      <c r="C3" s="8"/>
      <c r="D3" s="8"/>
      <c r="E3" s="8"/>
      <c r="G3" s="9" t="s">
        <v>5</v>
      </c>
    </row>
    <row r="4" spans="1:7" s="1" customFormat="1" ht="18" customHeight="1">
      <c r="A4" s="10" t="s">
        <v>49</v>
      </c>
      <c r="B4" s="10" t="s">
        <v>70</v>
      </c>
      <c r="C4" s="11" t="s">
        <v>38</v>
      </c>
      <c r="D4" s="12" t="s">
        <v>39</v>
      </c>
      <c r="E4" s="13"/>
      <c r="F4" s="14"/>
      <c r="G4" s="15" t="s">
        <v>51</v>
      </c>
    </row>
    <row r="5" spans="1:7" s="1" customFormat="1" ht="21" customHeight="1">
      <c r="A5" s="16"/>
      <c r="B5" s="16"/>
      <c r="C5" s="17"/>
      <c r="D5" s="18" t="s">
        <v>40</v>
      </c>
      <c r="E5" s="18" t="s">
        <v>41</v>
      </c>
      <c r="F5" s="18" t="s">
        <v>42</v>
      </c>
      <c r="G5" s="15"/>
    </row>
    <row r="6" spans="1:7" ht="18.75" customHeight="1">
      <c r="A6" s="19"/>
      <c r="B6" s="16" t="s">
        <v>71</v>
      </c>
      <c r="C6" s="20">
        <f>C7+C31</f>
        <v>4645</v>
      </c>
      <c r="D6" s="20">
        <f>D7+D31</f>
        <v>9167</v>
      </c>
      <c r="E6" s="20">
        <f>E7+E31</f>
        <v>21154</v>
      </c>
      <c r="F6" s="21">
        <f>(E6-D6)/D6*100</f>
        <v>130.76251772662812</v>
      </c>
      <c r="G6" s="22"/>
    </row>
    <row r="7" spans="1:7" s="2" customFormat="1" ht="18.75" customHeight="1">
      <c r="A7" s="23">
        <v>223</v>
      </c>
      <c r="B7" s="24" t="s">
        <v>16</v>
      </c>
      <c r="C7" s="25">
        <f>C8+C18+C27+C29</f>
        <v>2245</v>
      </c>
      <c r="D7" s="25">
        <f>D8+D18+D27+D29</f>
        <v>7467</v>
      </c>
      <c r="E7" s="25">
        <f>E8+E18+E27+E29</f>
        <v>17154</v>
      </c>
      <c r="F7" s="21">
        <f>(E7-D7)/D7*100</f>
        <v>129.7308155885898</v>
      </c>
      <c r="G7" s="26"/>
    </row>
    <row r="8" spans="1:7" ht="18.75" customHeight="1">
      <c r="A8" s="23">
        <v>22301</v>
      </c>
      <c r="B8" s="24" t="s">
        <v>72</v>
      </c>
      <c r="C8" s="25">
        <v>1500</v>
      </c>
      <c r="D8" s="25">
        <v>5900</v>
      </c>
      <c r="E8" s="27">
        <v>1344</v>
      </c>
      <c r="F8" s="21">
        <f>(E8-D8)/D8*100</f>
        <v>-77.22033898305085</v>
      </c>
      <c r="G8" s="22"/>
    </row>
    <row r="9" spans="1:7" ht="18.75" customHeight="1">
      <c r="A9" s="28">
        <v>2230101</v>
      </c>
      <c r="B9" s="29" t="s">
        <v>73</v>
      </c>
      <c r="C9" s="25"/>
      <c r="D9" s="25"/>
      <c r="E9" s="27"/>
      <c r="F9" s="30"/>
      <c r="G9" s="22"/>
    </row>
    <row r="10" spans="1:7" ht="18.75" customHeight="1">
      <c r="A10" s="28">
        <v>2230102</v>
      </c>
      <c r="B10" s="29" t="s">
        <v>74</v>
      </c>
      <c r="C10" s="25"/>
      <c r="D10" s="25"/>
      <c r="E10" s="27"/>
      <c r="F10" s="30"/>
      <c r="G10" s="22"/>
    </row>
    <row r="11" spans="1:7" ht="18.75" customHeight="1">
      <c r="A11" s="28">
        <v>2230103</v>
      </c>
      <c r="B11" s="29" t="s">
        <v>75</v>
      </c>
      <c r="C11" s="25"/>
      <c r="D11" s="25"/>
      <c r="E11" s="27"/>
      <c r="F11" s="30"/>
      <c r="G11" s="22"/>
    </row>
    <row r="12" spans="1:7" ht="18.75" customHeight="1">
      <c r="A12" s="28">
        <v>2230104</v>
      </c>
      <c r="B12" s="29" t="s">
        <v>76</v>
      </c>
      <c r="C12" s="25"/>
      <c r="D12" s="25"/>
      <c r="E12" s="27"/>
      <c r="F12" s="30"/>
      <c r="G12" s="22"/>
    </row>
    <row r="13" spans="1:7" ht="18.75" customHeight="1">
      <c r="A13" s="28">
        <v>2230105</v>
      </c>
      <c r="B13" s="29" t="s">
        <v>77</v>
      </c>
      <c r="C13" s="25"/>
      <c r="D13" s="25"/>
      <c r="E13" s="27"/>
      <c r="F13" s="30"/>
      <c r="G13" s="22"/>
    </row>
    <row r="14" spans="1:7" ht="18.75" customHeight="1">
      <c r="A14" s="28">
        <v>2230106</v>
      </c>
      <c r="B14" s="29" t="s">
        <v>78</v>
      </c>
      <c r="C14" s="25"/>
      <c r="D14" s="25"/>
      <c r="E14" s="27"/>
      <c r="F14" s="30"/>
      <c r="G14" s="22"/>
    </row>
    <row r="15" spans="1:7" ht="18.75" customHeight="1">
      <c r="A15" s="28">
        <v>2230107</v>
      </c>
      <c r="B15" s="29" t="s">
        <v>79</v>
      </c>
      <c r="C15" s="25"/>
      <c r="D15" s="25"/>
      <c r="E15" s="27"/>
      <c r="F15" s="30"/>
      <c r="G15" s="22"/>
    </row>
    <row r="16" spans="1:7" ht="18.75" customHeight="1">
      <c r="A16" s="28">
        <v>2230108</v>
      </c>
      <c r="B16" s="29" t="s">
        <v>80</v>
      </c>
      <c r="C16" s="25"/>
      <c r="D16" s="25"/>
      <c r="E16" s="27"/>
      <c r="F16" s="30"/>
      <c r="G16" s="22"/>
    </row>
    <row r="17" spans="1:7" ht="18.75" customHeight="1">
      <c r="A17" s="28">
        <v>2230199</v>
      </c>
      <c r="B17" s="29" t="s">
        <v>81</v>
      </c>
      <c r="C17" s="25">
        <v>1500</v>
      </c>
      <c r="D17" s="25">
        <v>5900</v>
      </c>
      <c r="E17" s="27">
        <v>1344</v>
      </c>
      <c r="F17" s="21">
        <f>(E17-D17)/D17*100</f>
        <v>-77.22033898305085</v>
      </c>
      <c r="G17" s="22"/>
    </row>
    <row r="18" spans="1:7" ht="18.75" customHeight="1">
      <c r="A18" s="23">
        <v>22302</v>
      </c>
      <c r="B18" s="24" t="s">
        <v>82</v>
      </c>
      <c r="C18" s="25">
        <v>600</v>
      </c>
      <c r="D18" s="25">
        <v>1367</v>
      </c>
      <c r="E18" s="27">
        <v>13960</v>
      </c>
      <c r="F18" s="21">
        <f>(E18-D18)/D18*100</f>
        <v>921.2143379663496</v>
      </c>
      <c r="G18" s="22"/>
    </row>
    <row r="19" spans="1:7" ht="18.75" customHeight="1">
      <c r="A19" s="28">
        <v>2230201</v>
      </c>
      <c r="B19" s="29" t="s">
        <v>83</v>
      </c>
      <c r="C19" s="25"/>
      <c r="D19" s="25"/>
      <c r="E19" s="27"/>
      <c r="F19" s="30"/>
      <c r="G19" s="22"/>
    </row>
    <row r="20" spans="1:7" ht="18.75" customHeight="1">
      <c r="A20" s="28">
        <v>2230202</v>
      </c>
      <c r="B20" s="29" t="s">
        <v>84</v>
      </c>
      <c r="C20" s="25"/>
      <c r="D20" s="25"/>
      <c r="E20" s="27"/>
      <c r="F20" s="30"/>
      <c r="G20" s="22"/>
    </row>
    <row r="21" spans="1:7" ht="18.75" customHeight="1">
      <c r="A21" s="28">
        <v>2230203</v>
      </c>
      <c r="B21" s="29" t="s">
        <v>85</v>
      </c>
      <c r="C21" s="25"/>
      <c r="D21" s="25"/>
      <c r="E21" s="27"/>
      <c r="F21" s="30"/>
      <c r="G21" s="22"/>
    </row>
    <row r="22" spans="1:7" ht="18.75" customHeight="1">
      <c r="A22" s="28">
        <v>2230204</v>
      </c>
      <c r="B22" s="29" t="s">
        <v>86</v>
      </c>
      <c r="C22" s="25"/>
      <c r="D22" s="25"/>
      <c r="E22" s="27"/>
      <c r="F22" s="30"/>
      <c r="G22" s="22"/>
    </row>
    <row r="23" spans="1:7" ht="18.75" customHeight="1">
      <c r="A23" s="28">
        <v>2230205</v>
      </c>
      <c r="B23" s="29" t="s">
        <v>87</v>
      </c>
      <c r="C23" s="25"/>
      <c r="D23" s="25"/>
      <c r="E23" s="27"/>
      <c r="F23" s="30"/>
      <c r="G23" s="22"/>
    </row>
    <row r="24" spans="1:7" ht="18.75" customHeight="1">
      <c r="A24" s="28">
        <v>2230206</v>
      </c>
      <c r="B24" s="29" t="s">
        <v>88</v>
      </c>
      <c r="C24" s="25"/>
      <c r="D24" s="25"/>
      <c r="E24" s="27"/>
      <c r="F24" s="30"/>
      <c r="G24" s="22"/>
    </row>
    <row r="25" spans="1:7" ht="18.75" customHeight="1">
      <c r="A25" s="28">
        <v>2230207</v>
      </c>
      <c r="B25" s="29" t="s">
        <v>89</v>
      </c>
      <c r="C25" s="25"/>
      <c r="D25" s="25"/>
      <c r="E25" s="27"/>
      <c r="F25" s="30"/>
      <c r="G25" s="22"/>
    </row>
    <row r="26" spans="1:7" ht="18.75" customHeight="1">
      <c r="A26" s="28">
        <v>2230299</v>
      </c>
      <c r="B26" s="29" t="s">
        <v>90</v>
      </c>
      <c r="C26" s="25">
        <v>600</v>
      </c>
      <c r="D26" s="25">
        <v>1367</v>
      </c>
      <c r="E26" s="27">
        <v>13960</v>
      </c>
      <c r="F26" s="21">
        <f aca="true" t="shared" si="0" ref="F26:F31">(E26-D26)/D26*100</f>
        <v>921.2143379663496</v>
      </c>
      <c r="G26" s="22"/>
    </row>
    <row r="27" spans="1:7" ht="18.75" customHeight="1">
      <c r="A27" s="23">
        <v>22303</v>
      </c>
      <c r="B27" s="24" t="s">
        <v>91</v>
      </c>
      <c r="C27" s="25">
        <v>100</v>
      </c>
      <c r="D27" s="25">
        <v>100</v>
      </c>
      <c r="E27" s="27"/>
      <c r="F27" s="21"/>
      <c r="G27" s="22"/>
    </row>
    <row r="28" spans="1:7" ht="18.75" customHeight="1">
      <c r="A28" s="28">
        <v>2230301</v>
      </c>
      <c r="B28" s="29" t="s">
        <v>92</v>
      </c>
      <c r="C28" s="25">
        <v>100</v>
      </c>
      <c r="D28" s="25">
        <v>100</v>
      </c>
      <c r="E28" s="27"/>
      <c r="F28" s="21"/>
      <c r="G28" s="22"/>
    </row>
    <row r="29" spans="1:7" ht="18.75" customHeight="1">
      <c r="A29" s="23">
        <v>22399</v>
      </c>
      <c r="B29" s="24" t="s">
        <v>93</v>
      </c>
      <c r="C29" s="25">
        <v>45</v>
      </c>
      <c r="D29" s="25">
        <v>100</v>
      </c>
      <c r="E29" s="27">
        <v>1850</v>
      </c>
      <c r="F29" s="21">
        <f t="shared" si="0"/>
        <v>1750</v>
      </c>
      <c r="G29" s="22"/>
    </row>
    <row r="30" spans="1:7" ht="18.75" customHeight="1">
      <c r="A30" s="28">
        <v>2239901</v>
      </c>
      <c r="B30" s="29" t="s">
        <v>94</v>
      </c>
      <c r="C30" s="25">
        <v>45</v>
      </c>
      <c r="D30" s="25">
        <v>100</v>
      </c>
      <c r="E30" s="27">
        <v>1850</v>
      </c>
      <c r="F30" s="21">
        <f t="shared" si="0"/>
        <v>1750</v>
      </c>
      <c r="G30" s="22"/>
    </row>
    <row r="31" spans="1:7" s="2" customFormat="1" ht="18.75" customHeight="1">
      <c r="A31" s="23">
        <v>230</v>
      </c>
      <c r="B31" s="24" t="s">
        <v>29</v>
      </c>
      <c r="C31" s="25">
        <v>2400</v>
      </c>
      <c r="D31" s="25">
        <v>1700</v>
      </c>
      <c r="E31" s="27">
        <v>4000</v>
      </c>
      <c r="F31" s="21">
        <f t="shared" si="0"/>
        <v>135.29411764705884</v>
      </c>
      <c r="G31" s="26"/>
    </row>
    <row r="32" spans="1:7" ht="18.75" customHeight="1">
      <c r="A32" s="23">
        <v>23005</v>
      </c>
      <c r="B32" s="24" t="s">
        <v>95</v>
      </c>
      <c r="C32" s="25"/>
      <c r="D32" s="25"/>
      <c r="E32" s="27"/>
      <c r="F32" s="30"/>
      <c r="G32" s="22"/>
    </row>
    <row r="33" spans="1:7" ht="18.75" customHeight="1">
      <c r="A33" s="28">
        <v>2300501</v>
      </c>
      <c r="B33" s="29" t="s">
        <v>96</v>
      </c>
      <c r="C33" s="25"/>
      <c r="D33" s="25"/>
      <c r="E33" s="27"/>
      <c r="F33" s="30"/>
      <c r="G33" s="22"/>
    </row>
    <row r="34" spans="1:7" ht="18.75" customHeight="1">
      <c r="A34" s="28">
        <v>2300502</v>
      </c>
      <c r="B34" s="29" t="s">
        <v>97</v>
      </c>
      <c r="C34" s="25"/>
      <c r="D34" s="25"/>
      <c r="E34" s="27"/>
      <c r="F34" s="30"/>
      <c r="G34" s="22"/>
    </row>
    <row r="35" spans="1:7" ht="18.75" customHeight="1">
      <c r="A35" s="23">
        <v>23008</v>
      </c>
      <c r="B35" s="24" t="s">
        <v>98</v>
      </c>
      <c r="C35" s="25">
        <v>2400</v>
      </c>
      <c r="D35" s="25">
        <v>1700</v>
      </c>
      <c r="E35" s="27">
        <v>4000</v>
      </c>
      <c r="F35" s="21">
        <f>(E35-D35)/D35*100</f>
        <v>135.29411764705884</v>
      </c>
      <c r="G35" s="22"/>
    </row>
    <row r="36" spans="1:7" ht="18.75" customHeight="1">
      <c r="A36" s="28">
        <v>2300803</v>
      </c>
      <c r="B36" s="29" t="s">
        <v>99</v>
      </c>
      <c r="C36" s="25">
        <v>2400</v>
      </c>
      <c r="D36" s="25">
        <v>1700</v>
      </c>
      <c r="E36" s="27">
        <v>4000</v>
      </c>
      <c r="F36" s="21">
        <f>(E36-D36)/D36*100</f>
        <v>135.29411764705884</v>
      </c>
      <c r="G36" s="22"/>
    </row>
    <row r="37" ht="24" customHeight="1">
      <c r="A37" s="31" t="s">
        <v>47</v>
      </c>
    </row>
  </sheetData>
  <sheetProtection/>
  <mergeCells count="6">
    <mergeCell ref="A2:G2"/>
    <mergeCell ref="D4:F4"/>
    <mergeCell ref="A4:A5"/>
    <mergeCell ref="B4:B5"/>
    <mergeCell ref="C4:C5"/>
    <mergeCell ref="G4:G5"/>
  </mergeCells>
  <printOptions horizontalCentered="1"/>
  <pageMargins left="0.7480314960629921" right="0.7480314960629921" top="0.3937007874015748" bottom="0.3937007874015748" header="0.15694444444444444" footer="0.31496062992125984"/>
  <pageSetup firstPageNumber="47" useFirstPageNumber="1" horizontalDpi="600" verticalDpi="600" orientation="landscape" paperSize="9" scale="74"/>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qing</dc:creator>
  <cp:keywords/>
  <dc:description/>
  <cp:lastModifiedBy>Administrator</cp:lastModifiedBy>
  <cp:lastPrinted>2021-01-17T15:10:59Z</cp:lastPrinted>
  <dcterms:created xsi:type="dcterms:W3CDTF">2006-10-21T01:01:34Z</dcterms:created>
  <dcterms:modified xsi:type="dcterms:W3CDTF">2021-01-23T14:18:43Z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