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10350" activeTab="0"/>
  </bookViews>
  <sheets>
    <sheet name="表4" sheetId="1" r:id="rId1"/>
  </sheets>
  <definedNames>
    <definedName name="_xlnm.Print_Titles" localSheetId="0">'表4'!$3:$5</definedName>
    <definedName name="地区名称">#REF!</definedName>
  </definedNames>
  <calcPr fullCalcOnLoad="1"/>
</workbook>
</file>

<file path=xl/sharedStrings.xml><?xml version="1.0" encoding="utf-8"?>
<sst xmlns="http://schemas.openxmlformats.org/spreadsheetml/2006/main" count="101" uniqueCount="99">
  <si>
    <t>单位：万元</t>
  </si>
  <si>
    <t>年初预算数</t>
  </si>
  <si>
    <t>一、农网还贷资金收入</t>
  </si>
  <si>
    <t>三、社会保障和就业支出</t>
  </si>
  <si>
    <t xml:space="preserve">    大中型水库移民后期扶持基金支出</t>
  </si>
  <si>
    <t xml:space="preserve">    铁路建设基金支出</t>
  </si>
  <si>
    <t xml:space="preserve">    船舶油污损害赔偿基金支出</t>
  </si>
  <si>
    <t xml:space="preserve">    民航发展基金支出</t>
  </si>
  <si>
    <t xml:space="preserve">    农网还贷资金支出</t>
  </si>
  <si>
    <t xml:space="preserve">    旅游发展基金支出</t>
  </si>
  <si>
    <t>收入合计</t>
  </si>
  <si>
    <t>支出合计</t>
  </si>
  <si>
    <t>转移性支出</t>
  </si>
  <si>
    <t xml:space="preserve">    政府性基金转移收入</t>
  </si>
  <si>
    <t xml:space="preserve">    　政府性基金补助收入</t>
  </si>
  <si>
    <t xml:space="preserve">    　政府性基金上解支出</t>
  </si>
  <si>
    <t xml:space="preserve">    地震灾后恢复重建补助收入</t>
  </si>
  <si>
    <t xml:space="preserve">    地震灾后恢复重建补助支出</t>
  </si>
  <si>
    <t xml:space="preserve">    调出资金</t>
  </si>
  <si>
    <t xml:space="preserve">    调入资金</t>
  </si>
  <si>
    <t>收入总计</t>
  </si>
  <si>
    <t>支出总计</t>
  </si>
  <si>
    <t>说明：</t>
  </si>
  <si>
    <t>一、科学技术支出</t>
  </si>
  <si>
    <t xml:space="preserve">    核电站乏燃料处理处置基金支出</t>
  </si>
  <si>
    <t>三、散装水泥专项资金收入</t>
  </si>
  <si>
    <t>四、新型墙体材料专项基金收入</t>
  </si>
  <si>
    <t xml:space="preserve">    国家电影事业发展专项资金及对应专项债务收入安排的支出</t>
  </si>
  <si>
    <t>五、旅游发展基金收入</t>
  </si>
  <si>
    <t>六、城市公用事业附加收入</t>
  </si>
  <si>
    <t>七、国有土地收益基金收入</t>
  </si>
  <si>
    <t xml:space="preserve">    小型水库移民扶助基金及对应专项债务收入安排的支出</t>
  </si>
  <si>
    <t>八、农业土地开发资金收入</t>
  </si>
  <si>
    <t>四、节能环保支出</t>
  </si>
  <si>
    <t xml:space="preserve">    可再生能源电价附加收入安排的支出</t>
  </si>
  <si>
    <t>十、大中型水库移民后期扶持基金收入</t>
  </si>
  <si>
    <t xml:space="preserve">    废弃电器电子产品处理基金支出</t>
  </si>
  <si>
    <t>十一、大中型水库库区基金收入</t>
  </si>
  <si>
    <t>五、城乡社区支出</t>
  </si>
  <si>
    <t>十二、彩票公益金收入</t>
  </si>
  <si>
    <t xml:space="preserve">    国有土地使用权出让收入及对应专项债务收入安排的支出</t>
  </si>
  <si>
    <t xml:space="preserve">    城市公用事业附加及对应专项债务收入安排的支出</t>
  </si>
  <si>
    <t>十四、小型水库移民扶助基金收入</t>
  </si>
  <si>
    <t>十五、国有重大水利工程建设基金收入</t>
  </si>
  <si>
    <t xml:space="preserve">    农业土地开发资金及对应专项债务收入安排的支出</t>
  </si>
  <si>
    <t>十六、车辆通行费</t>
  </si>
  <si>
    <t xml:space="preserve">    城市基础设施配套费及对应专项债务收入安排的支出</t>
  </si>
  <si>
    <t xml:space="preserve">    污水处理费及对应专项债务收入安排的支出</t>
  </si>
  <si>
    <t>六、农林水支出</t>
  </si>
  <si>
    <t xml:space="preserve">    新菜地开发建设基金及对应专项债务收入安排的支出</t>
  </si>
  <si>
    <t xml:space="preserve">    大中型水库库区基金及对应专项债务收入安排的支出</t>
  </si>
  <si>
    <t xml:space="preserve">    国家重大水利工程建设基金及对应专项债务收入安排的支出</t>
  </si>
  <si>
    <t>七、交通运输支出</t>
  </si>
  <si>
    <t xml:space="preserve">    车辆通行费及对应专项债务收入安排的支出</t>
  </si>
  <si>
    <t xml:space="preserve">    港口建设费及对应专项债务收入安排的支出</t>
  </si>
  <si>
    <t>八、资源勘探信息等支出</t>
  </si>
  <si>
    <t xml:space="preserve">    散装水泥专项资金及对应专项债务收入安排的支出</t>
  </si>
  <si>
    <t xml:space="preserve">    新型墙体材料专项基金及对应专项债务收入安排的支出</t>
  </si>
  <si>
    <t>九、商业服务业等支出</t>
  </si>
  <si>
    <t>十、其他支出</t>
  </si>
  <si>
    <t xml:space="preserve">    其他政府性基金及对应专项债务收入安排的支出</t>
  </si>
  <si>
    <t xml:space="preserve">    彩票发行销售机构业务费支出</t>
  </si>
  <si>
    <t>十一、债务利息支出</t>
  </si>
  <si>
    <t>债务收入</t>
  </si>
  <si>
    <t>债务还本支出</t>
  </si>
  <si>
    <r>
      <t>收</t>
    </r>
    <r>
      <rPr>
        <b/>
        <sz val="12"/>
        <rFont val="Times New Roman"/>
        <family val="1"/>
      </rPr>
      <t xml:space="preserve">                          </t>
    </r>
    <r>
      <rPr>
        <b/>
        <sz val="12"/>
        <rFont val="宋体"/>
        <family val="0"/>
      </rPr>
      <t>入</t>
    </r>
  </si>
  <si>
    <r>
      <t>支</t>
    </r>
    <r>
      <rPr>
        <b/>
        <sz val="12"/>
        <rFont val="Times New Roman"/>
        <family val="1"/>
      </rPr>
      <t xml:space="preserve">                          </t>
    </r>
    <r>
      <rPr>
        <b/>
        <sz val="12"/>
        <rFont val="宋体"/>
        <family val="0"/>
      </rPr>
      <t>出</t>
    </r>
  </si>
  <si>
    <r>
      <t>项</t>
    </r>
    <r>
      <rPr>
        <b/>
        <sz val="12"/>
        <rFont val="Times New Roman"/>
        <family val="1"/>
      </rPr>
      <t xml:space="preserve">          </t>
    </r>
    <r>
      <rPr>
        <b/>
        <sz val="12"/>
        <rFont val="宋体"/>
        <family val="0"/>
      </rPr>
      <t>目</t>
    </r>
  </si>
  <si>
    <t>转移性收入</t>
  </si>
  <si>
    <r>
      <t xml:space="preserve">    　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政府性基金转移支付收入</t>
    </r>
  </si>
  <si>
    <r>
      <t xml:space="preserve">    　  </t>
    </r>
    <r>
      <rPr>
        <sz val="12"/>
        <rFont val="宋体"/>
        <family val="0"/>
      </rPr>
      <t>抗疫特别国债转移支付收入</t>
    </r>
  </si>
  <si>
    <t xml:space="preserve">    　政府性基金补助支出</t>
  </si>
  <si>
    <r>
      <t xml:space="preserve">    　</t>
    </r>
    <r>
      <rPr>
        <sz val="12"/>
        <rFont val="宋体"/>
        <family val="0"/>
      </rPr>
      <t>抗疫特别国债安排的支出</t>
    </r>
  </si>
  <si>
    <t>第二次调整增加数</t>
  </si>
  <si>
    <t>第二次调整增加数</t>
  </si>
  <si>
    <t>第二次调整后预算数</t>
  </si>
  <si>
    <t>第二次调整后预算数</t>
  </si>
  <si>
    <t>十二、债务发行费用支出</t>
  </si>
  <si>
    <r>
      <t xml:space="preserve"> </t>
    </r>
    <r>
      <rPr>
        <sz val="12"/>
        <rFont val="宋体"/>
        <family val="0"/>
      </rPr>
      <t xml:space="preserve">      </t>
    </r>
    <r>
      <rPr>
        <sz val="12"/>
        <rFont val="宋体"/>
        <family val="0"/>
      </rPr>
      <t xml:space="preserve"> 政府性基金上解收入</t>
    </r>
  </si>
  <si>
    <t>九、国有土地使用权出让收入</t>
  </si>
  <si>
    <t>十八、其他政府性基金收入</t>
  </si>
  <si>
    <t>十三、城市基础设施配套费收入</t>
  </si>
  <si>
    <t>二、港口建设费收入</t>
  </si>
  <si>
    <t>十七、污水处理费收入</t>
  </si>
  <si>
    <t xml:space="preserve">    上年结转收入</t>
  </si>
  <si>
    <t xml:space="preserve">    地方政府专项债券付息支出</t>
  </si>
  <si>
    <r>
      <t xml:space="preserve">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地方政府专项债务发行费用支出</t>
    </r>
  </si>
  <si>
    <t>二、文化体育与传媒支出</t>
  </si>
  <si>
    <t xml:space="preserve">    国有土地收益基金及对应专项债务收入安排的支出</t>
  </si>
  <si>
    <t xml:space="preserve">    彩票公益金安排的支出</t>
  </si>
  <si>
    <t xml:space="preserve">    政府性基金转移支付</t>
  </si>
  <si>
    <r>
      <t xml:space="preserve">      政府性基金</t>
    </r>
    <r>
      <rPr>
        <sz val="12"/>
        <rFont val="宋体"/>
        <family val="0"/>
      </rPr>
      <t>调出资金</t>
    </r>
  </si>
  <si>
    <t xml:space="preserve">    年终结转</t>
  </si>
  <si>
    <t>2020年汕尾市市级政府性基金预算调整情况表</t>
  </si>
  <si>
    <t>第一次调整后预算数</t>
  </si>
  <si>
    <t>第一次调整后预算数</t>
  </si>
  <si>
    <t>十九、 其他政府性基金专项债务对应项目专项收入</t>
  </si>
  <si>
    <t>附表3</t>
  </si>
  <si>
    <t xml:space="preserve">     1、2020年市级政府性基金总收入年初预算数为815676万元，第一次调整预算数为1177676万元（增加专项债券收入355000万元和抗疫特别国债资金7000万元），第二次调整预算数为774396万元，比第一次调整预算数减少403280万元（增加城市基础设施配套费收入23300万元、污水处理费收入524万元、其他政府性基金专项债务对应项目专项收入4926万元、抗疫特别国债资金4255万元；减少国有土地使用权出让收入429393万元和国有土地收益基金5355万元、农业土地开发资金297万元、彩票公益金收入957万元、其他政府性基金收入207万元、港口建设费收入76万元）。
     2、2020年市级政府性基金总支出年初预算数为815676万元，第一次调整预算数为1177676万元（增加汕尾市区海滨大道中段及奎山湖周边雨污水整治工程等14个专项债券项目支出355000万元和汕尾市中医医院建设一期工程等2个抗疫特别国债项目支出7000万元），第二次调整预算数为774396万元，比第一次调整预算数减少403280万元（包括增加国省道改造等4个抗疫特别国债项目支出4255万元、地方政府专项债券付息支出5177万元、地方政府专项债务发行费用支出466万元；减少国家电影事业发展专项资金及对应专项债务收入安排的支出16万元，国有土地使用权出让收入及对应专项债务收入安排的支出243039万元、国有土地收益基金及对应专项债务收入安排的支出3235万元、农业土地开发资金及对应专项债务收入安排的支出816万元、港口建设费及对应专项债务收入安排的支出20万元、彩票公益金安排的支出873万元、彩票发行销售机构业务费支出262万元、政府性基金补助支出30000万元、政府性基金调出资金110000万元、年终结转24917万元）。
    3、根据自行试点项目专项债券须必有符合有预期收益收入项目的规定，市级部分土地收储专项债券明细科目年终决算不得出现负结余，因此按有关规定从国有土地使用权出让金收入中调整4926万元至其他政府性基金专项债务对应项目专项收入。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</si>
</sst>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[Red]0"/>
    <numFmt numFmtId="177" formatCode="0_ "/>
    <numFmt numFmtId="178" formatCode="#,##0_ "/>
  </numFmts>
  <fonts count="29">
    <font>
      <sz val="12"/>
      <name val="宋体"/>
      <family val="0"/>
    </font>
    <font>
      <sz val="11"/>
      <color indexed="8"/>
      <name val="宋体"/>
      <family val="0"/>
    </font>
    <font>
      <sz val="12"/>
      <name val="黑体"/>
      <family val="0"/>
    </font>
    <font>
      <b/>
      <sz val="12"/>
      <name val="黑体"/>
      <family val="0"/>
    </font>
    <font>
      <b/>
      <sz val="14"/>
      <name val="黑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u val="single"/>
      <sz val="12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19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2"/>
      <name val="Times New Roman"/>
      <family val="1"/>
    </font>
    <font>
      <sz val="9"/>
      <name val="宋体"/>
      <family val="0"/>
    </font>
    <font>
      <b/>
      <sz val="14"/>
      <name val="宋体"/>
      <family val="0"/>
    </font>
    <font>
      <sz val="14"/>
      <name val="宋体"/>
      <family val="0"/>
    </font>
    <font>
      <b/>
      <sz val="12"/>
      <name val="宋体"/>
      <family val="0"/>
    </font>
    <font>
      <b/>
      <sz val="24"/>
      <name val="黑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7" fillId="10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7" borderId="0" applyNumberFormat="0" applyBorder="0" applyAlignment="0" applyProtection="0"/>
    <xf numFmtId="0" fontId="7" fillId="11" borderId="0" applyNumberFormat="0" applyBorder="0" applyAlignment="0" applyProtection="0"/>
    <xf numFmtId="0" fontId="7" fillId="8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19" fillId="0" borderId="1" applyNumberFormat="0" applyFill="0" applyAlignment="0" applyProtection="0"/>
    <xf numFmtId="0" fontId="9" fillId="0" borderId="2" applyNumberFormat="0" applyFill="0" applyAlignment="0" applyProtection="0"/>
    <xf numFmtId="0" fontId="9" fillId="0" borderId="0" applyNumberFormat="0" applyFill="0" applyBorder="0" applyAlignment="0" applyProtection="0"/>
    <xf numFmtId="0" fontId="10" fillId="12" borderId="0" applyNumberFormat="0" applyBorder="0" applyAlignment="0" applyProtection="0"/>
    <xf numFmtId="0" fontId="13" fillId="0" borderId="0" applyNumberFormat="0" applyFill="0" applyBorder="0" applyAlignment="0" applyProtection="0"/>
    <xf numFmtId="0" fontId="12" fillId="6" borderId="0" applyNumberFormat="0" applyBorder="0" applyAlignment="0" applyProtection="0"/>
    <xf numFmtId="0" fontId="6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4" borderId="4" applyNumberFormat="0" applyAlignment="0" applyProtection="0"/>
    <xf numFmtId="0" fontId="22" fillId="13" borderId="5" applyNumberFormat="0" applyAlignment="0" applyProtection="0"/>
    <xf numFmtId="0" fontId="14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16" fillId="9" borderId="0" applyNumberFormat="0" applyBorder="0" applyAlignment="0" applyProtection="0"/>
    <xf numFmtId="0" fontId="20" fillId="4" borderId="7" applyNumberFormat="0" applyAlignment="0" applyProtection="0"/>
    <xf numFmtId="0" fontId="11" fillId="7" borderId="4" applyNumberFormat="0" applyAlignment="0" applyProtection="0"/>
    <xf numFmtId="0" fontId="15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6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9" xfId="0" applyFont="1" applyBorder="1" applyAlignment="1">
      <alignment horizontal="center"/>
    </xf>
    <xf numFmtId="0" fontId="4" fillId="0" borderId="10" xfId="0" applyFont="1" applyBorder="1" applyAlignment="1">
      <alignment horizontal="right"/>
    </xf>
    <xf numFmtId="0" fontId="4" fillId="0" borderId="10" xfId="0" applyFont="1" applyBorder="1" applyAlignment="1">
      <alignment horizontal="center"/>
    </xf>
    <xf numFmtId="3" fontId="0" fillId="4" borderId="9" xfId="0" applyNumberFormat="1" applyFont="1" applyFill="1" applyBorder="1" applyAlignment="1" applyProtection="1">
      <alignment vertical="center"/>
      <protection/>
    </xf>
    <xf numFmtId="0" fontId="0" fillId="0" borderId="9" xfId="0" applyFont="1" applyBorder="1" applyAlignment="1">
      <alignment/>
    </xf>
    <xf numFmtId="3" fontId="0" fillId="4" borderId="9" xfId="0" applyNumberFormat="1" applyFont="1" applyFill="1" applyBorder="1" applyAlignment="1" applyProtection="1">
      <alignment vertical="center"/>
      <protection locked="0"/>
    </xf>
    <xf numFmtId="3" fontId="27" fillId="4" borderId="9" xfId="0" applyNumberFormat="1" applyFont="1" applyFill="1" applyBorder="1" applyAlignment="1" applyProtection="1">
      <alignment vertical="center"/>
      <protection/>
    </xf>
    <xf numFmtId="0" fontId="27" fillId="0" borderId="9" xfId="0" applyFont="1" applyBorder="1" applyAlignment="1">
      <alignment/>
    </xf>
    <xf numFmtId="3" fontId="0" fillId="4" borderId="9" xfId="0" applyNumberFormat="1" applyFont="1" applyFill="1" applyBorder="1" applyAlignment="1" applyProtection="1">
      <alignment horizontal="left" vertical="center"/>
      <protection/>
    </xf>
    <xf numFmtId="0" fontId="0" fillId="4" borderId="9" xfId="0" applyFont="1" applyFill="1" applyBorder="1" applyAlignment="1">
      <alignment horizontal="left" vertical="center"/>
    </xf>
    <xf numFmtId="3" fontId="27" fillId="4" borderId="9" xfId="0" applyNumberFormat="1" applyFont="1" applyFill="1" applyBorder="1" applyAlignment="1" applyProtection="1">
      <alignment horizontal="left" vertical="center"/>
      <protection/>
    </xf>
    <xf numFmtId="0" fontId="27" fillId="0" borderId="9" xfId="0" applyFont="1" applyBorder="1" applyAlignment="1">
      <alignment vertical="center"/>
    </xf>
    <xf numFmtId="0" fontId="0" fillId="4" borderId="9" xfId="0" applyFont="1" applyFill="1" applyBorder="1" applyAlignment="1" applyProtection="1">
      <alignment/>
      <protection locked="0"/>
    </xf>
    <xf numFmtId="0" fontId="26" fillId="0" borderId="10" xfId="0" applyFont="1" applyBorder="1" applyAlignment="1">
      <alignment horizontal="left"/>
    </xf>
    <xf numFmtId="0" fontId="25" fillId="0" borderId="10" xfId="0" applyFont="1" applyBorder="1" applyAlignment="1">
      <alignment/>
    </xf>
    <xf numFmtId="0" fontId="0" fillId="0" borderId="0" xfId="0" applyFont="1" applyAlignment="1">
      <alignment horizontal="center"/>
    </xf>
    <xf numFmtId="0" fontId="27" fillId="0" borderId="11" xfId="0" applyFont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 wrapText="1"/>
    </xf>
    <xf numFmtId="0" fontId="26" fillId="0" borderId="0" xfId="0" applyFont="1" applyAlignment="1">
      <alignment/>
    </xf>
    <xf numFmtId="0" fontId="0" fillId="4" borderId="9" xfId="0" applyFill="1" applyBorder="1" applyAlignment="1" applyProtection="1">
      <alignment/>
      <protection locked="0"/>
    </xf>
    <xf numFmtId="178" fontId="0" fillId="0" borderId="9" xfId="0" applyNumberFormat="1" applyFont="1" applyBorder="1" applyAlignment="1">
      <alignment/>
    </xf>
    <xf numFmtId="178" fontId="0" fillId="4" borderId="9" xfId="0" applyNumberFormat="1" applyFont="1" applyFill="1" applyBorder="1" applyAlignment="1" applyProtection="1">
      <alignment vertical="center"/>
      <protection locked="0"/>
    </xf>
    <xf numFmtId="178" fontId="0" fillId="4" borderId="9" xfId="0" applyNumberFormat="1" applyFont="1" applyFill="1" applyBorder="1" applyAlignment="1" applyProtection="1">
      <alignment/>
      <protection locked="0"/>
    </xf>
    <xf numFmtId="178" fontId="27" fillId="0" borderId="9" xfId="0" applyNumberFormat="1" applyFont="1" applyBorder="1" applyAlignment="1">
      <alignment/>
    </xf>
    <xf numFmtId="178" fontId="0" fillId="4" borderId="9" xfId="0" applyNumberFormat="1" applyFont="1" applyFill="1" applyBorder="1" applyAlignment="1" applyProtection="1">
      <alignment/>
      <protection locked="0"/>
    </xf>
    <xf numFmtId="178" fontId="27" fillId="0" borderId="9" xfId="0" applyNumberFormat="1" applyFont="1" applyBorder="1" applyAlignment="1">
      <alignment horizontal="right"/>
    </xf>
    <xf numFmtId="178" fontId="0" fillId="0" borderId="13" xfId="0" applyNumberFormat="1" applyFont="1" applyBorder="1" applyAlignment="1" applyProtection="1">
      <alignment/>
      <protection locked="0"/>
    </xf>
    <xf numFmtId="178" fontId="0" fillId="0" borderId="9" xfId="0" applyNumberFormat="1" applyFont="1" applyBorder="1" applyAlignment="1">
      <alignment/>
    </xf>
    <xf numFmtId="178" fontId="0" fillId="0" borderId="9" xfId="0" applyNumberFormat="1" applyFont="1" applyBorder="1" applyAlignment="1">
      <alignment/>
    </xf>
    <xf numFmtId="178" fontId="0" fillId="0" borderId="9" xfId="0" applyNumberFormat="1" applyFont="1" applyFill="1" applyBorder="1" applyAlignment="1">
      <alignment/>
    </xf>
    <xf numFmtId="178" fontId="0" fillId="0" borderId="9" xfId="0" applyNumberFormat="1" applyFont="1" applyBorder="1" applyAlignment="1" applyProtection="1">
      <alignment/>
      <protection locked="0"/>
    </xf>
    <xf numFmtId="0" fontId="0" fillId="4" borderId="9" xfId="0" applyFont="1" applyFill="1" applyBorder="1" applyAlignment="1">
      <alignment horizontal="left" vertical="center"/>
    </xf>
    <xf numFmtId="178" fontId="0" fillId="0" borderId="9" xfId="0" applyNumberFormat="1" applyFont="1" applyBorder="1" applyAlignment="1">
      <alignment/>
    </xf>
    <xf numFmtId="178" fontId="0" fillId="4" borderId="9" xfId="0" applyNumberFormat="1" applyFont="1" applyFill="1" applyBorder="1" applyAlignment="1" applyProtection="1">
      <alignment/>
      <protection locked="0"/>
    </xf>
    <xf numFmtId="0" fontId="0" fillId="4" borderId="9" xfId="0" applyFont="1" applyFill="1" applyBorder="1" applyAlignment="1">
      <alignment horizontal="left" vertical="center"/>
    </xf>
    <xf numFmtId="0" fontId="0" fillId="4" borderId="9" xfId="0" applyFont="1" applyFill="1" applyBorder="1" applyAlignment="1" applyProtection="1">
      <alignment/>
      <protection locked="0"/>
    </xf>
    <xf numFmtId="178" fontId="27" fillId="0" borderId="0" xfId="0" applyNumberFormat="1" applyFont="1" applyBorder="1" applyAlignment="1">
      <alignment/>
    </xf>
    <xf numFmtId="3" fontId="0" fillId="4" borderId="9" xfId="0" applyNumberFormat="1" applyFont="1" applyFill="1" applyBorder="1" applyAlignment="1" applyProtection="1">
      <alignment vertical="center"/>
      <protection/>
    </xf>
    <xf numFmtId="0" fontId="0" fillId="4" borderId="9" xfId="0" applyFont="1" applyFill="1" applyBorder="1" applyAlignment="1" applyProtection="1">
      <alignment/>
      <protection locked="0"/>
    </xf>
    <xf numFmtId="3" fontId="0" fillId="4" borderId="9" xfId="0" applyNumberFormat="1" applyFont="1" applyFill="1" applyBorder="1" applyAlignment="1" applyProtection="1">
      <alignment horizontal="left" vertical="center"/>
      <protection/>
    </xf>
    <xf numFmtId="0" fontId="0" fillId="0" borderId="9" xfId="0" applyFont="1" applyBorder="1" applyAlignment="1">
      <alignment vertical="center"/>
    </xf>
    <xf numFmtId="178" fontId="0" fillId="0" borderId="9" xfId="0" applyNumberFormat="1" applyFont="1" applyBorder="1" applyAlignment="1">
      <alignment/>
    </xf>
    <xf numFmtId="178" fontId="27" fillId="0" borderId="9" xfId="0" applyNumberFormat="1" applyFont="1" applyBorder="1" applyAlignment="1">
      <alignment/>
    </xf>
    <xf numFmtId="178" fontId="27" fillId="4" borderId="9" xfId="0" applyNumberFormat="1" applyFont="1" applyFill="1" applyBorder="1" applyAlignment="1" applyProtection="1">
      <alignment/>
      <protection locked="0"/>
    </xf>
    <xf numFmtId="178" fontId="27" fillId="4" borderId="9" xfId="0" applyNumberFormat="1" applyFont="1" applyFill="1" applyBorder="1" applyAlignment="1" applyProtection="1">
      <alignment/>
      <protection locked="0"/>
    </xf>
    <xf numFmtId="178" fontId="0" fillId="4" borderId="9" xfId="0" applyNumberFormat="1" applyFont="1" applyFill="1" applyBorder="1" applyAlignment="1" applyProtection="1">
      <alignment vertical="center"/>
      <protection locked="0"/>
    </xf>
    <xf numFmtId="178" fontId="0" fillId="4" borderId="9" xfId="0" applyNumberFormat="1" applyFont="1" applyFill="1" applyBorder="1" applyAlignment="1" applyProtection="1">
      <alignment/>
      <protection locked="0"/>
    </xf>
    <xf numFmtId="178" fontId="27" fillId="4" borderId="9" xfId="0" applyNumberFormat="1" applyFont="1" applyFill="1" applyBorder="1" applyAlignment="1" applyProtection="1">
      <alignment/>
      <protection locked="0"/>
    </xf>
    <xf numFmtId="178" fontId="27" fillId="4" borderId="9" xfId="0" applyNumberFormat="1" applyFont="1" applyFill="1" applyBorder="1" applyAlignment="1" applyProtection="1">
      <alignment vertical="center"/>
      <protection locked="0"/>
    </xf>
    <xf numFmtId="0" fontId="27" fillId="4" borderId="9" xfId="0" applyFont="1" applyFill="1" applyBorder="1" applyAlignment="1">
      <alignment horizontal="left" vertical="center"/>
    </xf>
    <xf numFmtId="178" fontId="27" fillId="0" borderId="9" xfId="0" applyNumberFormat="1" applyFont="1" applyFill="1" applyBorder="1" applyAlignment="1">
      <alignment/>
    </xf>
    <xf numFmtId="178" fontId="27" fillId="4" borderId="9" xfId="0" applyNumberFormat="1" applyFont="1" applyFill="1" applyBorder="1" applyAlignment="1" applyProtection="1">
      <alignment/>
      <protection locked="0"/>
    </xf>
    <xf numFmtId="3" fontId="0" fillId="4" borderId="9" xfId="0" applyNumberFormat="1" applyFont="1" applyFill="1" applyBorder="1" applyAlignment="1" applyProtection="1">
      <alignment vertical="center"/>
      <protection/>
    </xf>
    <xf numFmtId="0" fontId="26" fillId="0" borderId="0" xfId="0" applyFont="1" applyAlignment="1">
      <alignment horizontal="left"/>
    </xf>
    <xf numFmtId="0" fontId="28" fillId="0" borderId="0" xfId="0" applyFont="1" applyAlignment="1">
      <alignment horizontal="center" vertical="center"/>
    </xf>
    <xf numFmtId="0" fontId="27" fillId="0" borderId="14" xfId="0" applyFont="1" applyBorder="1" applyAlignment="1">
      <alignment horizontal="center"/>
    </xf>
    <xf numFmtId="0" fontId="27" fillId="0" borderId="15" xfId="0" applyFont="1" applyBorder="1" applyAlignment="1">
      <alignment horizontal="center"/>
    </xf>
    <xf numFmtId="0" fontId="27" fillId="0" borderId="13" xfId="0" applyFont="1" applyBorder="1" applyAlignment="1">
      <alignment horizontal="center"/>
    </xf>
    <xf numFmtId="0" fontId="26" fillId="0" borderId="0" xfId="0" applyFont="1" applyBorder="1" applyAlignment="1">
      <alignment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2"/>
  <sheetViews>
    <sheetView showGridLines="0" showZeros="0" tabSelected="1" zoomScale="85" zoomScaleNormal="85" zoomScalePageLayoutView="0" workbookViewId="0" topLeftCell="A49">
      <selection activeCell="A60" sqref="A60:J60"/>
    </sheetView>
  </sheetViews>
  <sheetFormatPr defaultColWidth="9.00390625" defaultRowHeight="14.25"/>
  <cols>
    <col min="1" max="1" width="47.75390625" style="0" customWidth="1"/>
    <col min="2" max="2" width="10.25390625" style="0" customWidth="1"/>
    <col min="3" max="3" width="13.75390625" style="0" customWidth="1"/>
    <col min="4" max="4" width="11.25390625" style="0" customWidth="1"/>
    <col min="5" max="5" width="11.875" style="0" customWidth="1"/>
    <col min="6" max="6" width="59.75390625" style="0" customWidth="1"/>
    <col min="7" max="7" width="11.00390625" style="0" customWidth="1"/>
    <col min="8" max="8" width="13.75390625" style="0" customWidth="1"/>
    <col min="9" max="9" width="11.625" style="0" customWidth="1"/>
    <col min="10" max="10" width="13.125" style="0" customWidth="1"/>
  </cols>
  <sheetData>
    <row r="1" ht="18.75" customHeight="1">
      <c r="A1" s="20" t="s">
        <v>97</v>
      </c>
    </row>
    <row r="2" spans="1:10" ht="37.5" customHeight="1">
      <c r="A2" s="56" t="s">
        <v>93</v>
      </c>
      <c r="B2" s="56"/>
      <c r="C2" s="56"/>
      <c r="D2" s="56"/>
      <c r="E2" s="56"/>
      <c r="F2" s="56"/>
      <c r="G2" s="56"/>
      <c r="H2" s="56"/>
      <c r="I2" s="56"/>
      <c r="J2" s="56"/>
    </row>
    <row r="3" spans="1:10" ht="18" customHeight="1">
      <c r="A3" s="1"/>
      <c r="B3" s="1"/>
      <c r="C3" s="1"/>
      <c r="D3" s="1"/>
      <c r="J3" s="17" t="s">
        <v>0</v>
      </c>
    </row>
    <row r="4" spans="1:10" ht="19.5" customHeight="1">
      <c r="A4" s="57" t="s">
        <v>65</v>
      </c>
      <c r="B4" s="58"/>
      <c r="C4" s="58"/>
      <c r="D4" s="58"/>
      <c r="E4" s="58"/>
      <c r="F4" s="57" t="s">
        <v>66</v>
      </c>
      <c r="G4" s="58"/>
      <c r="H4" s="58"/>
      <c r="I4" s="58"/>
      <c r="J4" s="59"/>
    </row>
    <row r="5" spans="1:10" ht="39" customHeight="1">
      <c r="A5" s="18" t="s">
        <v>67</v>
      </c>
      <c r="B5" s="18" t="s">
        <v>1</v>
      </c>
      <c r="C5" s="18" t="s">
        <v>95</v>
      </c>
      <c r="D5" s="18" t="s">
        <v>74</v>
      </c>
      <c r="E5" s="18" t="s">
        <v>76</v>
      </c>
      <c r="F5" s="19" t="s">
        <v>67</v>
      </c>
      <c r="G5" s="18" t="s">
        <v>1</v>
      </c>
      <c r="H5" s="18" t="s">
        <v>94</v>
      </c>
      <c r="I5" s="18" t="s">
        <v>73</v>
      </c>
      <c r="J5" s="18" t="s">
        <v>75</v>
      </c>
    </row>
    <row r="6" spans="1:10" ht="19.5" customHeight="1">
      <c r="A6" s="5" t="s">
        <v>2</v>
      </c>
      <c r="B6" s="22"/>
      <c r="C6" s="23">
        <v>0</v>
      </c>
      <c r="D6" s="23"/>
      <c r="E6" s="22">
        <f>B6+C6+D6</f>
        <v>0</v>
      </c>
      <c r="F6" s="8" t="s">
        <v>23</v>
      </c>
      <c r="G6" s="25"/>
      <c r="H6" s="25">
        <v>0</v>
      </c>
      <c r="I6" s="25"/>
      <c r="J6" s="25">
        <f>G6+H6+I6</f>
        <v>0</v>
      </c>
    </row>
    <row r="7" spans="1:10" ht="19.5" customHeight="1">
      <c r="A7" s="39" t="s">
        <v>82</v>
      </c>
      <c r="B7" s="47">
        <v>120</v>
      </c>
      <c r="C7" s="47">
        <v>120</v>
      </c>
      <c r="D7" s="47">
        <v>-76</v>
      </c>
      <c r="E7" s="43">
        <f>C7+D7</f>
        <v>44</v>
      </c>
      <c r="F7" s="10" t="s">
        <v>24</v>
      </c>
      <c r="G7" s="22"/>
      <c r="H7" s="28">
        <v>0</v>
      </c>
      <c r="I7" s="28"/>
      <c r="J7" s="25">
        <f>G7+H7+I7</f>
        <v>0</v>
      </c>
    </row>
    <row r="8" spans="1:10" ht="19.5" customHeight="1">
      <c r="A8" s="5" t="s">
        <v>25</v>
      </c>
      <c r="B8" s="47"/>
      <c r="C8" s="47">
        <v>0</v>
      </c>
      <c r="D8" s="47"/>
      <c r="E8" s="43">
        <f aca="true" t="shared" si="0" ref="E8:E58">C8+D8</f>
        <v>0</v>
      </c>
      <c r="F8" s="8" t="s">
        <v>87</v>
      </c>
      <c r="G8" s="25">
        <v>20</v>
      </c>
      <c r="H8" s="25">
        <v>20</v>
      </c>
      <c r="I8" s="25">
        <v>-16</v>
      </c>
      <c r="J8" s="25">
        <f>H8+I8</f>
        <v>4</v>
      </c>
    </row>
    <row r="9" spans="1:10" ht="19.5" customHeight="1">
      <c r="A9" s="5" t="s">
        <v>26</v>
      </c>
      <c r="B9" s="47"/>
      <c r="C9" s="47">
        <v>0</v>
      </c>
      <c r="D9" s="47"/>
      <c r="E9" s="43">
        <f t="shared" si="0"/>
        <v>0</v>
      </c>
      <c r="F9" s="41" t="s">
        <v>27</v>
      </c>
      <c r="G9" s="22">
        <v>20</v>
      </c>
      <c r="H9" s="24">
        <v>20</v>
      </c>
      <c r="I9" s="43">
        <v>-16</v>
      </c>
      <c r="J9" s="43">
        <f aca="true" t="shared" si="1" ref="J9:J54">H9+I9</f>
        <v>4</v>
      </c>
    </row>
    <row r="10" spans="1:10" ht="19.5" customHeight="1">
      <c r="A10" s="5" t="s">
        <v>28</v>
      </c>
      <c r="B10" s="47"/>
      <c r="C10" s="47">
        <v>0</v>
      </c>
      <c r="D10" s="47"/>
      <c r="E10" s="43">
        <f t="shared" si="0"/>
        <v>0</v>
      </c>
      <c r="F10" s="8" t="s">
        <v>3</v>
      </c>
      <c r="G10" s="25">
        <v>4779</v>
      </c>
      <c r="H10" s="46">
        <v>4779</v>
      </c>
      <c r="I10" s="25"/>
      <c r="J10" s="25">
        <f t="shared" si="1"/>
        <v>4779</v>
      </c>
    </row>
    <row r="11" spans="1:10" ht="19.5" customHeight="1">
      <c r="A11" s="5" t="s">
        <v>29</v>
      </c>
      <c r="B11" s="48"/>
      <c r="C11" s="48">
        <v>0</v>
      </c>
      <c r="D11" s="48"/>
      <c r="E11" s="43">
        <f t="shared" si="0"/>
        <v>0</v>
      </c>
      <c r="F11" s="10" t="s">
        <v>4</v>
      </c>
      <c r="G11" s="29">
        <v>4779</v>
      </c>
      <c r="H11" s="29">
        <v>4779</v>
      </c>
      <c r="I11" s="25"/>
      <c r="J11" s="43">
        <f t="shared" si="1"/>
        <v>4779</v>
      </c>
    </row>
    <row r="12" spans="1:10" ht="19.5" customHeight="1">
      <c r="A12" s="5" t="s">
        <v>30</v>
      </c>
      <c r="B12" s="48">
        <v>6235</v>
      </c>
      <c r="C12" s="48">
        <v>6235</v>
      </c>
      <c r="D12" s="48">
        <v>-5355</v>
      </c>
      <c r="E12" s="43">
        <f t="shared" si="0"/>
        <v>880</v>
      </c>
      <c r="F12" s="10" t="s">
        <v>31</v>
      </c>
      <c r="G12" s="22"/>
      <c r="H12" s="24">
        <v>0</v>
      </c>
      <c r="I12" s="25"/>
      <c r="J12" s="25">
        <f t="shared" si="1"/>
        <v>0</v>
      </c>
    </row>
    <row r="13" spans="1:10" ht="19.5" customHeight="1">
      <c r="A13" s="5" t="s">
        <v>32</v>
      </c>
      <c r="B13" s="48">
        <v>1416</v>
      </c>
      <c r="C13" s="48">
        <v>1416</v>
      </c>
      <c r="D13" s="48">
        <v>-297</v>
      </c>
      <c r="E13" s="43">
        <f t="shared" si="0"/>
        <v>1119</v>
      </c>
      <c r="F13" s="8" t="s">
        <v>33</v>
      </c>
      <c r="G13" s="22"/>
      <c r="H13" s="30">
        <v>0</v>
      </c>
      <c r="I13" s="25"/>
      <c r="J13" s="25">
        <f t="shared" si="1"/>
        <v>0</v>
      </c>
    </row>
    <row r="14" spans="1:10" ht="19.5" customHeight="1">
      <c r="A14" s="39" t="s">
        <v>79</v>
      </c>
      <c r="B14" s="48">
        <v>585725</v>
      </c>
      <c r="C14" s="48">
        <v>585725</v>
      </c>
      <c r="D14" s="49">
        <v>-429393</v>
      </c>
      <c r="E14" s="25">
        <f t="shared" si="0"/>
        <v>156332</v>
      </c>
      <c r="F14" s="5" t="s">
        <v>34</v>
      </c>
      <c r="G14" s="22"/>
      <c r="H14" s="30"/>
      <c r="I14" s="25"/>
      <c r="J14" s="25">
        <f t="shared" si="1"/>
        <v>0</v>
      </c>
    </row>
    <row r="15" spans="1:10" ht="19.5" customHeight="1">
      <c r="A15" s="5" t="s">
        <v>35</v>
      </c>
      <c r="B15" s="47"/>
      <c r="C15" s="47">
        <v>0</v>
      </c>
      <c r="D15" s="47"/>
      <c r="E15" s="43">
        <f t="shared" si="0"/>
        <v>0</v>
      </c>
      <c r="F15" s="5" t="s">
        <v>36</v>
      </c>
      <c r="G15" s="22"/>
      <c r="H15" s="24">
        <v>0</v>
      </c>
      <c r="I15" s="25"/>
      <c r="J15" s="25">
        <f t="shared" si="1"/>
        <v>0</v>
      </c>
    </row>
    <row r="16" spans="1:10" ht="19.5" customHeight="1">
      <c r="A16" s="5" t="s">
        <v>37</v>
      </c>
      <c r="B16" s="23"/>
      <c r="C16" s="23">
        <v>0</v>
      </c>
      <c r="D16" s="23"/>
      <c r="E16" s="22">
        <f t="shared" si="0"/>
        <v>0</v>
      </c>
      <c r="F16" s="8" t="s">
        <v>38</v>
      </c>
      <c r="G16" s="25">
        <f>G17+G18+G19+G20+G21+G22</f>
        <v>261970</v>
      </c>
      <c r="H16" s="25">
        <f>H17+H18+H19+H20+H21+H22</f>
        <v>261970</v>
      </c>
      <c r="I16" s="25">
        <f>I17+I18+I19+I20+I21+I22</f>
        <v>-247090</v>
      </c>
      <c r="J16" s="25">
        <f>J17+J18+J19+J20+J21+J22</f>
        <v>14880</v>
      </c>
    </row>
    <row r="17" spans="1:10" ht="19.5" customHeight="1">
      <c r="A17" s="5" t="s">
        <v>39</v>
      </c>
      <c r="B17" s="23">
        <v>4400</v>
      </c>
      <c r="C17" s="23">
        <v>4400</v>
      </c>
      <c r="D17" s="23">
        <v>-957</v>
      </c>
      <c r="E17" s="22">
        <f t="shared" si="0"/>
        <v>3443</v>
      </c>
      <c r="F17" s="39" t="s">
        <v>40</v>
      </c>
      <c r="G17" s="31">
        <v>253019</v>
      </c>
      <c r="H17" s="52">
        <v>253019</v>
      </c>
      <c r="I17" s="25">
        <v>-243039</v>
      </c>
      <c r="J17" s="25">
        <f t="shared" si="1"/>
        <v>9980</v>
      </c>
    </row>
    <row r="18" spans="1:10" ht="19.5" customHeight="1">
      <c r="A18" s="39" t="s">
        <v>81</v>
      </c>
      <c r="B18" s="23">
        <v>10000</v>
      </c>
      <c r="C18" s="23">
        <v>10000</v>
      </c>
      <c r="D18" s="50">
        <v>23300</v>
      </c>
      <c r="E18" s="25">
        <f t="shared" si="0"/>
        <v>33300</v>
      </c>
      <c r="F18" s="5" t="s">
        <v>41</v>
      </c>
      <c r="G18" s="31"/>
      <c r="H18" s="30">
        <v>0</v>
      </c>
      <c r="I18" s="43"/>
      <c r="J18" s="43">
        <f t="shared" si="1"/>
        <v>0</v>
      </c>
    </row>
    <row r="19" spans="1:10" ht="19.5" customHeight="1">
      <c r="A19" s="5" t="s">
        <v>42</v>
      </c>
      <c r="B19" s="23"/>
      <c r="C19" s="23">
        <v>0</v>
      </c>
      <c r="D19" s="23"/>
      <c r="E19" s="22">
        <f t="shared" si="0"/>
        <v>0</v>
      </c>
      <c r="F19" s="39" t="s">
        <v>88</v>
      </c>
      <c r="G19" s="31">
        <v>3235</v>
      </c>
      <c r="H19" s="30">
        <v>3235</v>
      </c>
      <c r="I19" s="43">
        <v>-3235</v>
      </c>
      <c r="J19" s="43">
        <f t="shared" si="1"/>
        <v>0</v>
      </c>
    </row>
    <row r="20" spans="1:10" ht="19.5" customHeight="1">
      <c r="A20" s="5" t="s">
        <v>43</v>
      </c>
      <c r="B20" s="23"/>
      <c r="C20" s="23">
        <v>0</v>
      </c>
      <c r="D20" s="23"/>
      <c r="E20" s="22">
        <f t="shared" si="0"/>
        <v>0</v>
      </c>
      <c r="F20" s="39" t="s">
        <v>44</v>
      </c>
      <c r="G20" s="31">
        <v>816</v>
      </c>
      <c r="H20" s="30">
        <v>816</v>
      </c>
      <c r="I20" s="43">
        <v>-816</v>
      </c>
      <c r="J20" s="43">
        <f t="shared" si="1"/>
        <v>0</v>
      </c>
    </row>
    <row r="21" spans="1:10" ht="19.5" customHeight="1">
      <c r="A21" s="5" t="s">
        <v>45</v>
      </c>
      <c r="B21" s="23"/>
      <c r="C21" s="23">
        <v>0</v>
      </c>
      <c r="D21" s="23"/>
      <c r="E21" s="22">
        <f t="shared" si="0"/>
        <v>0</v>
      </c>
      <c r="F21" s="5" t="s">
        <v>46</v>
      </c>
      <c r="G21" s="31"/>
      <c r="H21" s="30">
        <v>0</v>
      </c>
      <c r="I21" s="25"/>
      <c r="J21" s="25">
        <f t="shared" si="1"/>
        <v>0</v>
      </c>
    </row>
    <row r="22" spans="1:10" ht="19.5" customHeight="1">
      <c r="A22" s="39" t="s">
        <v>83</v>
      </c>
      <c r="B22" s="23">
        <v>3800</v>
      </c>
      <c r="C22" s="23">
        <v>3800</v>
      </c>
      <c r="D22" s="23">
        <v>524</v>
      </c>
      <c r="E22" s="22">
        <f t="shared" si="0"/>
        <v>4324</v>
      </c>
      <c r="F22" s="5" t="s">
        <v>47</v>
      </c>
      <c r="G22" s="31">
        <v>4900</v>
      </c>
      <c r="H22" s="30">
        <v>4900</v>
      </c>
      <c r="I22" s="25"/>
      <c r="J22" s="43">
        <f t="shared" si="1"/>
        <v>4900</v>
      </c>
    </row>
    <row r="23" spans="1:10" ht="19.5" customHeight="1">
      <c r="A23" s="39" t="s">
        <v>80</v>
      </c>
      <c r="B23" s="23">
        <v>285</v>
      </c>
      <c r="C23" s="23">
        <v>285</v>
      </c>
      <c r="D23" s="50">
        <v>-207</v>
      </c>
      <c r="E23" s="25">
        <f t="shared" si="0"/>
        <v>78</v>
      </c>
      <c r="F23" s="8" t="s">
        <v>48</v>
      </c>
      <c r="G23" s="25"/>
      <c r="H23" s="25">
        <v>0</v>
      </c>
      <c r="I23" s="25"/>
      <c r="J23" s="25">
        <f t="shared" si="1"/>
        <v>0</v>
      </c>
    </row>
    <row r="24" spans="1:10" ht="19.5" customHeight="1">
      <c r="A24" s="54" t="s">
        <v>96</v>
      </c>
      <c r="B24" s="22"/>
      <c r="C24" s="24"/>
      <c r="D24" s="24">
        <v>4926</v>
      </c>
      <c r="E24" s="22">
        <f t="shared" si="0"/>
        <v>4926</v>
      </c>
      <c r="F24" s="11" t="s">
        <v>49</v>
      </c>
      <c r="G24" s="22"/>
      <c r="H24" s="30">
        <v>0</v>
      </c>
      <c r="I24" s="25"/>
      <c r="J24" s="25">
        <f t="shared" si="1"/>
        <v>0</v>
      </c>
    </row>
    <row r="25" spans="1:10" ht="19.5" customHeight="1">
      <c r="A25" s="5"/>
      <c r="B25" s="22"/>
      <c r="C25" s="24"/>
      <c r="D25" s="24"/>
      <c r="E25" s="22">
        <f t="shared" si="0"/>
        <v>0</v>
      </c>
      <c r="F25" s="11" t="s">
        <v>50</v>
      </c>
      <c r="G25" s="22"/>
      <c r="H25" s="24">
        <v>0</v>
      </c>
      <c r="I25" s="25"/>
      <c r="J25" s="25">
        <f t="shared" si="1"/>
        <v>0</v>
      </c>
    </row>
    <row r="26" spans="1:10" ht="19.5" customHeight="1">
      <c r="A26" s="5"/>
      <c r="B26" s="22"/>
      <c r="C26" s="23"/>
      <c r="D26" s="23"/>
      <c r="E26" s="22">
        <f t="shared" si="0"/>
        <v>0</v>
      </c>
      <c r="F26" s="11" t="s">
        <v>51</v>
      </c>
      <c r="G26" s="22"/>
      <c r="H26" s="24">
        <v>0</v>
      </c>
      <c r="I26" s="25"/>
      <c r="J26" s="25">
        <f t="shared" si="1"/>
        <v>0</v>
      </c>
    </row>
    <row r="27" spans="1:10" ht="19.5" customHeight="1">
      <c r="A27" s="5"/>
      <c r="B27" s="22"/>
      <c r="C27" s="23"/>
      <c r="D27" s="23"/>
      <c r="E27" s="22">
        <f t="shared" si="0"/>
        <v>0</v>
      </c>
      <c r="F27" s="12" t="s">
        <v>52</v>
      </c>
      <c r="G27" s="44">
        <v>120</v>
      </c>
      <c r="H27" s="44">
        <v>120</v>
      </c>
      <c r="I27" s="44">
        <v>-20</v>
      </c>
      <c r="J27" s="25">
        <f t="shared" si="1"/>
        <v>100</v>
      </c>
    </row>
    <row r="28" spans="1:10" ht="19.5" customHeight="1">
      <c r="A28" s="5"/>
      <c r="B28" s="22"/>
      <c r="C28" s="23"/>
      <c r="D28" s="23"/>
      <c r="E28" s="22">
        <f t="shared" si="0"/>
        <v>0</v>
      </c>
      <c r="F28" s="11" t="s">
        <v>53</v>
      </c>
      <c r="G28" s="34"/>
      <c r="H28" s="35">
        <v>0</v>
      </c>
      <c r="I28" s="34"/>
      <c r="J28" s="25">
        <f t="shared" si="1"/>
        <v>0</v>
      </c>
    </row>
    <row r="29" spans="1:10" ht="19.5" customHeight="1">
      <c r="A29" s="5"/>
      <c r="B29" s="22"/>
      <c r="C29" s="23"/>
      <c r="D29" s="23"/>
      <c r="E29" s="22">
        <f t="shared" si="0"/>
        <v>0</v>
      </c>
      <c r="F29" s="33" t="s">
        <v>54</v>
      </c>
      <c r="G29" s="34">
        <v>120</v>
      </c>
      <c r="H29" s="35">
        <v>120</v>
      </c>
      <c r="I29" s="34">
        <v>-20</v>
      </c>
      <c r="J29" s="43">
        <f t="shared" si="1"/>
        <v>100</v>
      </c>
    </row>
    <row r="30" spans="1:10" ht="19.5" customHeight="1">
      <c r="A30" s="5"/>
      <c r="B30" s="22"/>
      <c r="C30" s="23"/>
      <c r="D30" s="23"/>
      <c r="E30" s="22">
        <f t="shared" si="0"/>
        <v>0</v>
      </c>
      <c r="F30" s="11" t="s">
        <v>5</v>
      </c>
      <c r="G30" s="34"/>
      <c r="H30" s="35">
        <v>0</v>
      </c>
      <c r="I30" s="34"/>
      <c r="J30" s="25">
        <f t="shared" si="1"/>
        <v>0</v>
      </c>
    </row>
    <row r="31" spans="1:10" ht="19.5" customHeight="1">
      <c r="A31" s="5"/>
      <c r="B31" s="22"/>
      <c r="C31" s="23"/>
      <c r="D31" s="23"/>
      <c r="E31" s="22">
        <f t="shared" si="0"/>
        <v>0</v>
      </c>
      <c r="F31" s="11" t="s">
        <v>6</v>
      </c>
      <c r="G31" s="22"/>
      <c r="H31" s="24"/>
      <c r="I31" s="25"/>
      <c r="J31" s="25">
        <f t="shared" si="1"/>
        <v>0</v>
      </c>
    </row>
    <row r="32" spans="1:10" ht="19.5" customHeight="1">
      <c r="A32" s="5"/>
      <c r="B32" s="22"/>
      <c r="C32" s="23">
        <v>0</v>
      </c>
      <c r="D32" s="23"/>
      <c r="E32" s="22">
        <f t="shared" si="0"/>
        <v>0</v>
      </c>
      <c r="F32" s="11" t="s">
        <v>7</v>
      </c>
      <c r="G32" s="22"/>
      <c r="H32" s="24"/>
      <c r="I32" s="25"/>
      <c r="J32" s="25">
        <f t="shared" si="1"/>
        <v>0</v>
      </c>
    </row>
    <row r="33" spans="1:10" ht="19.5" customHeight="1">
      <c r="A33" s="5"/>
      <c r="B33" s="22"/>
      <c r="C33" s="23">
        <v>0</v>
      </c>
      <c r="D33" s="23"/>
      <c r="E33" s="22">
        <f t="shared" si="0"/>
        <v>0</v>
      </c>
      <c r="F33" s="12" t="s">
        <v>55</v>
      </c>
      <c r="G33" s="25"/>
      <c r="H33" s="25">
        <v>0</v>
      </c>
      <c r="I33" s="25"/>
      <c r="J33" s="25">
        <f t="shared" si="1"/>
        <v>0</v>
      </c>
    </row>
    <row r="34" spans="1:10" ht="19.5" customHeight="1">
      <c r="A34" s="5"/>
      <c r="B34" s="22"/>
      <c r="C34" s="23"/>
      <c r="D34" s="23"/>
      <c r="E34" s="22">
        <f t="shared" si="0"/>
        <v>0</v>
      </c>
      <c r="F34" s="11" t="s">
        <v>56</v>
      </c>
      <c r="G34" s="22"/>
      <c r="H34" s="24">
        <v>0</v>
      </c>
      <c r="I34" s="25"/>
      <c r="J34" s="25">
        <f t="shared" si="1"/>
        <v>0</v>
      </c>
    </row>
    <row r="35" spans="1:10" ht="19.5" customHeight="1">
      <c r="A35" s="5"/>
      <c r="B35" s="22"/>
      <c r="C35" s="23"/>
      <c r="D35" s="23"/>
      <c r="E35" s="22">
        <f t="shared" si="0"/>
        <v>0</v>
      </c>
      <c r="F35" s="11" t="s">
        <v>57</v>
      </c>
      <c r="G35" s="22"/>
      <c r="H35" s="24">
        <v>0</v>
      </c>
      <c r="I35" s="25"/>
      <c r="J35" s="25">
        <f t="shared" si="1"/>
        <v>0</v>
      </c>
    </row>
    <row r="36" spans="1:10" ht="19.5" customHeight="1">
      <c r="A36" s="5"/>
      <c r="B36" s="22"/>
      <c r="C36" s="23"/>
      <c r="D36" s="23"/>
      <c r="E36" s="22">
        <f t="shared" si="0"/>
        <v>0</v>
      </c>
      <c r="F36" s="11" t="s">
        <v>8</v>
      </c>
      <c r="G36" s="22"/>
      <c r="H36" s="24">
        <v>0</v>
      </c>
      <c r="I36" s="25"/>
      <c r="J36" s="25">
        <f t="shared" si="1"/>
        <v>0</v>
      </c>
    </row>
    <row r="37" spans="1:10" ht="19.5" customHeight="1">
      <c r="A37" s="7"/>
      <c r="B37" s="22"/>
      <c r="C37" s="23"/>
      <c r="D37" s="23"/>
      <c r="E37" s="22">
        <f t="shared" si="0"/>
        <v>0</v>
      </c>
      <c r="F37" s="12" t="s">
        <v>58</v>
      </c>
      <c r="G37" s="25"/>
      <c r="H37" s="25">
        <v>0</v>
      </c>
      <c r="I37" s="25"/>
      <c r="J37" s="25">
        <f t="shared" si="1"/>
        <v>0</v>
      </c>
    </row>
    <row r="38" spans="1:10" ht="19.5" customHeight="1">
      <c r="A38" s="7"/>
      <c r="B38" s="22"/>
      <c r="C38" s="23"/>
      <c r="D38" s="23"/>
      <c r="E38" s="22">
        <f t="shared" si="0"/>
        <v>0</v>
      </c>
      <c r="F38" s="11" t="s">
        <v>9</v>
      </c>
      <c r="G38" s="22"/>
      <c r="H38" s="32">
        <v>0</v>
      </c>
      <c r="I38" s="25"/>
      <c r="J38" s="25">
        <f t="shared" si="1"/>
        <v>0</v>
      </c>
    </row>
    <row r="39" spans="1:10" ht="19.5" customHeight="1">
      <c r="A39" s="7"/>
      <c r="B39" s="23"/>
      <c r="C39" s="23"/>
      <c r="D39" s="23"/>
      <c r="E39" s="22">
        <f t="shared" si="0"/>
        <v>0</v>
      </c>
      <c r="F39" s="12" t="s">
        <v>59</v>
      </c>
      <c r="G39" s="25">
        <f>G40+G41+G42</f>
        <v>81721</v>
      </c>
      <c r="H39" s="25">
        <f>H40+H41+H42</f>
        <v>436721</v>
      </c>
      <c r="I39" s="25">
        <f>I40+I41+I42</f>
        <v>-1135</v>
      </c>
      <c r="J39" s="25">
        <f>J40+J41+J42</f>
        <v>435586</v>
      </c>
    </row>
    <row r="40" spans="1:10" ht="19.5" customHeight="1">
      <c r="A40" s="7"/>
      <c r="B40" s="23"/>
      <c r="C40" s="23"/>
      <c r="D40" s="23"/>
      <c r="E40" s="22">
        <f t="shared" si="0"/>
        <v>0</v>
      </c>
      <c r="F40" s="36" t="s">
        <v>60</v>
      </c>
      <c r="G40" s="22">
        <v>75000</v>
      </c>
      <c r="H40" s="32">
        <v>430000</v>
      </c>
      <c r="I40" s="43"/>
      <c r="J40" s="43">
        <f t="shared" si="1"/>
        <v>430000</v>
      </c>
    </row>
    <row r="41" spans="1:10" ht="19.5" customHeight="1">
      <c r="A41" s="6"/>
      <c r="B41" s="22"/>
      <c r="C41" s="22"/>
      <c r="D41" s="22"/>
      <c r="E41" s="22">
        <f t="shared" si="0"/>
        <v>0</v>
      </c>
      <c r="F41" s="33" t="s">
        <v>89</v>
      </c>
      <c r="G41" s="22">
        <v>5169</v>
      </c>
      <c r="H41" s="22">
        <v>5169</v>
      </c>
      <c r="I41" s="43">
        <v>-873</v>
      </c>
      <c r="J41" s="43">
        <f t="shared" si="1"/>
        <v>4296</v>
      </c>
    </row>
    <row r="42" spans="1:10" ht="19.5" customHeight="1">
      <c r="A42" s="6"/>
      <c r="B42" s="22"/>
      <c r="C42" s="22"/>
      <c r="D42" s="22"/>
      <c r="E42" s="22">
        <f t="shared" si="0"/>
        <v>0</v>
      </c>
      <c r="F42" s="42" t="s">
        <v>61</v>
      </c>
      <c r="G42" s="22">
        <v>1552</v>
      </c>
      <c r="H42" s="22">
        <v>1552</v>
      </c>
      <c r="I42" s="43">
        <v>-262</v>
      </c>
      <c r="J42" s="43">
        <f t="shared" si="1"/>
        <v>1290</v>
      </c>
    </row>
    <row r="43" spans="1:10" ht="19.5" customHeight="1">
      <c r="A43" s="6"/>
      <c r="B43" s="22"/>
      <c r="C43" s="22"/>
      <c r="D43" s="22"/>
      <c r="E43" s="22">
        <f t="shared" si="0"/>
        <v>0</v>
      </c>
      <c r="F43" s="13" t="s">
        <v>62</v>
      </c>
      <c r="G43" s="25">
        <v>26900</v>
      </c>
      <c r="H43" s="44">
        <v>26900</v>
      </c>
      <c r="I43" s="44">
        <v>5177</v>
      </c>
      <c r="J43" s="44">
        <f t="shared" si="1"/>
        <v>32077</v>
      </c>
    </row>
    <row r="44" spans="1:10" ht="19.5" customHeight="1">
      <c r="A44" s="6"/>
      <c r="B44" s="22"/>
      <c r="C44" s="22"/>
      <c r="D44" s="22"/>
      <c r="E44" s="22">
        <f t="shared" si="0"/>
        <v>0</v>
      </c>
      <c r="F44" s="33" t="s">
        <v>85</v>
      </c>
      <c r="G44" s="22">
        <v>26900</v>
      </c>
      <c r="H44" s="22">
        <v>26900</v>
      </c>
      <c r="I44" s="43">
        <v>5177</v>
      </c>
      <c r="J44" s="43">
        <f t="shared" si="1"/>
        <v>32077</v>
      </c>
    </row>
    <row r="45" spans="1:10" ht="19.5" customHeight="1">
      <c r="A45" s="6"/>
      <c r="B45" s="22"/>
      <c r="C45" s="22"/>
      <c r="D45" s="22"/>
      <c r="E45" s="22">
        <f t="shared" si="0"/>
        <v>0</v>
      </c>
      <c r="F45" s="51" t="s">
        <v>77</v>
      </c>
      <c r="G45" s="22"/>
      <c r="H45" s="22"/>
      <c r="I45" s="25">
        <v>466</v>
      </c>
      <c r="J45" s="25">
        <f t="shared" si="1"/>
        <v>466</v>
      </c>
    </row>
    <row r="46" spans="1:10" ht="19.5" customHeight="1">
      <c r="A46" s="6"/>
      <c r="B46" s="22"/>
      <c r="C46" s="22"/>
      <c r="D46" s="22"/>
      <c r="E46" s="22">
        <f t="shared" si="0"/>
        <v>0</v>
      </c>
      <c r="F46" s="33" t="s">
        <v>86</v>
      </c>
      <c r="G46" s="22"/>
      <c r="H46" s="22"/>
      <c r="I46" s="43">
        <v>466</v>
      </c>
      <c r="J46" s="43">
        <f t="shared" si="1"/>
        <v>466</v>
      </c>
    </row>
    <row r="47" spans="1:11" ht="19.5" customHeight="1">
      <c r="A47" s="2" t="s">
        <v>10</v>
      </c>
      <c r="B47" s="25">
        <f>B6+B7+B9+B10+B11+B12+B13+B14+B15+B16+B17+B18+B19+B20+B21+B22+B23+B24</f>
        <v>611981</v>
      </c>
      <c r="C47" s="25">
        <v>611981</v>
      </c>
      <c r="D47" s="25">
        <f>D6+D7+D9+D10+D11+D12+D13+D14+D15+D16+D17+D18+D19+D20+D21+D22+D23+D24</f>
        <v>-407535</v>
      </c>
      <c r="E47" s="22">
        <f t="shared" si="0"/>
        <v>204446</v>
      </c>
      <c r="F47" s="2" t="s">
        <v>11</v>
      </c>
      <c r="G47" s="25">
        <f>SUM(G45,G43,G39,G37,G33,G27,G23,G16,G13,G10,G8,G6)</f>
        <v>375510</v>
      </c>
      <c r="H47" s="25">
        <f>SUM(H45,H43,H39,H37,H33,H27,H23,H16,H13,H10,H8,H6)</f>
        <v>730510</v>
      </c>
      <c r="I47" s="25">
        <f>SUM(I45,I43,I39,I37,I33,I27,I23,I16,I13,I10,I8,I6)</f>
        <v>-242618</v>
      </c>
      <c r="J47" s="25">
        <f>SUM(J45,J43,J39,J37,J33,J27,J23,J16,J13,J10,J8,J6)</f>
        <v>487892</v>
      </c>
      <c r="K47" s="38">
        <f>SUM(K43,K39,K37,K33,K27,K23,K16,K13,K10,K8,K6)</f>
        <v>0</v>
      </c>
    </row>
    <row r="48" spans="1:10" ht="19.5" customHeight="1">
      <c r="A48" s="9" t="s">
        <v>63</v>
      </c>
      <c r="B48" s="25">
        <v>75000</v>
      </c>
      <c r="C48" s="25">
        <v>430000</v>
      </c>
      <c r="D48" s="25"/>
      <c r="E48" s="22">
        <f t="shared" si="0"/>
        <v>430000</v>
      </c>
      <c r="F48" s="9" t="s">
        <v>64</v>
      </c>
      <c r="G48" s="25"/>
      <c r="H48" s="25"/>
      <c r="I48" s="25"/>
      <c r="J48" s="25">
        <f t="shared" si="1"/>
        <v>0</v>
      </c>
    </row>
    <row r="49" spans="1:10" ht="19.5" customHeight="1">
      <c r="A49" s="9" t="s">
        <v>68</v>
      </c>
      <c r="B49" s="25">
        <f>SUM(B50,B56:B57)</f>
        <v>128695</v>
      </c>
      <c r="C49" s="25">
        <f>SUM(C50,C56:C57)</f>
        <v>135695</v>
      </c>
      <c r="D49" s="25">
        <f>SUM(D50,D56:D57)</f>
        <v>4255</v>
      </c>
      <c r="E49" s="25">
        <f>SUM(E50,E56:E57)</f>
        <v>139950</v>
      </c>
      <c r="F49" s="9" t="s">
        <v>12</v>
      </c>
      <c r="G49" s="25">
        <f>G50+G54+G57</f>
        <v>440166</v>
      </c>
      <c r="H49" s="25">
        <f>H50+H54+H57</f>
        <v>447166</v>
      </c>
      <c r="I49" s="25">
        <f>I50+I54+I57</f>
        <v>-160662</v>
      </c>
      <c r="J49" s="25">
        <f>J50+J54+J57</f>
        <v>286504</v>
      </c>
    </row>
    <row r="50" spans="1:10" ht="19.5" customHeight="1">
      <c r="A50" s="14" t="s">
        <v>13</v>
      </c>
      <c r="B50" s="26">
        <f>B51</f>
        <v>6603</v>
      </c>
      <c r="C50" s="26">
        <f>C51</f>
        <v>13603</v>
      </c>
      <c r="D50" s="26">
        <f>D51</f>
        <v>4255</v>
      </c>
      <c r="E50" s="26">
        <f>E51</f>
        <v>17858</v>
      </c>
      <c r="F50" s="40" t="s">
        <v>90</v>
      </c>
      <c r="G50" s="45">
        <v>60000</v>
      </c>
      <c r="H50" s="26">
        <v>60000</v>
      </c>
      <c r="I50" s="25">
        <v>-30000</v>
      </c>
      <c r="J50" s="25">
        <f t="shared" si="1"/>
        <v>30000</v>
      </c>
    </row>
    <row r="51" spans="1:10" ht="19.5" customHeight="1">
      <c r="A51" s="14" t="s">
        <v>14</v>
      </c>
      <c r="B51" s="53">
        <v>6603</v>
      </c>
      <c r="C51" s="53">
        <v>13603</v>
      </c>
      <c r="D51" s="53">
        <v>4255</v>
      </c>
      <c r="E51" s="25">
        <f t="shared" si="0"/>
        <v>17858</v>
      </c>
      <c r="F51" s="21" t="s">
        <v>71</v>
      </c>
      <c r="G51" s="26">
        <v>60000</v>
      </c>
      <c r="H51" s="26">
        <v>60000</v>
      </c>
      <c r="I51" s="43">
        <v>-30000</v>
      </c>
      <c r="J51" s="43">
        <f t="shared" si="1"/>
        <v>30000</v>
      </c>
    </row>
    <row r="52" spans="1:10" ht="19.5" customHeight="1">
      <c r="A52" s="37" t="s">
        <v>69</v>
      </c>
      <c r="B52" s="26">
        <v>6603</v>
      </c>
      <c r="C52" s="26">
        <v>6603</v>
      </c>
      <c r="D52" s="26"/>
      <c r="E52" s="22">
        <f t="shared" si="0"/>
        <v>6603</v>
      </c>
      <c r="F52" s="14" t="s">
        <v>15</v>
      </c>
      <c r="G52" s="26"/>
      <c r="H52" s="26"/>
      <c r="I52" s="25"/>
      <c r="J52" s="25">
        <f t="shared" si="1"/>
        <v>0</v>
      </c>
    </row>
    <row r="53" spans="1:10" ht="19.5" customHeight="1">
      <c r="A53" s="21" t="s">
        <v>70</v>
      </c>
      <c r="B53" s="26"/>
      <c r="C53" s="26">
        <v>7000</v>
      </c>
      <c r="D53" s="26">
        <v>4255</v>
      </c>
      <c r="E53" s="22">
        <f t="shared" si="0"/>
        <v>11255</v>
      </c>
      <c r="F53" s="14" t="s">
        <v>17</v>
      </c>
      <c r="G53" s="26"/>
      <c r="H53" s="26"/>
      <c r="I53" s="25"/>
      <c r="J53" s="25">
        <f t="shared" si="1"/>
        <v>0</v>
      </c>
    </row>
    <row r="54" spans="1:10" ht="19.5" customHeight="1">
      <c r="A54" s="37" t="s">
        <v>78</v>
      </c>
      <c r="B54" s="26"/>
      <c r="C54" s="26">
        <v>0</v>
      </c>
      <c r="D54" s="26"/>
      <c r="E54" s="22">
        <f t="shared" si="0"/>
        <v>0</v>
      </c>
      <c r="F54" s="14" t="s">
        <v>18</v>
      </c>
      <c r="G54" s="45">
        <v>330000</v>
      </c>
      <c r="H54" s="45">
        <v>337000</v>
      </c>
      <c r="I54" s="45">
        <f>I55+I56</f>
        <v>-105745</v>
      </c>
      <c r="J54" s="25">
        <f t="shared" si="1"/>
        <v>231255</v>
      </c>
    </row>
    <row r="55" spans="1:10" ht="19.5" customHeight="1">
      <c r="A55" s="14" t="s">
        <v>16</v>
      </c>
      <c r="B55" s="26"/>
      <c r="C55" s="26">
        <v>0</v>
      </c>
      <c r="D55" s="26"/>
      <c r="E55" s="22">
        <f t="shared" si="0"/>
        <v>0</v>
      </c>
      <c r="F55" s="21" t="s">
        <v>91</v>
      </c>
      <c r="G55" s="26">
        <v>330000</v>
      </c>
      <c r="H55" s="26">
        <v>330000</v>
      </c>
      <c r="I55" s="43">
        <v>-110000</v>
      </c>
      <c r="J55" s="43">
        <f>H55+I55</f>
        <v>220000</v>
      </c>
    </row>
    <row r="56" spans="1:10" ht="19.5" customHeight="1">
      <c r="A56" s="40" t="s">
        <v>84</v>
      </c>
      <c r="B56" s="26">
        <v>122092</v>
      </c>
      <c r="C56" s="22">
        <v>122092</v>
      </c>
      <c r="D56" s="22"/>
      <c r="E56" s="22">
        <f t="shared" si="0"/>
        <v>122092</v>
      </c>
      <c r="F56" s="21" t="s">
        <v>72</v>
      </c>
      <c r="G56" s="26"/>
      <c r="H56" s="26">
        <v>7000</v>
      </c>
      <c r="I56" s="43">
        <v>4255</v>
      </c>
      <c r="J56" s="43">
        <f>H56+I56</f>
        <v>11255</v>
      </c>
    </row>
    <row r="57" spans="1:10" ht="19.5" customHeight="1">
      <c r="A57" s="14" t="s">
        <v>19</v>
      </c>
      <c r="B57" s="26"/>
      <c r="C57" s="26"/>
      <c r="D57" s="26"/>
      <c r="E57" s="22">
        <f t="shared" si="0"/>
        <v>0</v>
      </c>
      <c r="F57" s="40" t="s">
        <v>92</v>
      </c>
      <c r="G57" s="43">
        <v>50166</v>
      </c>
      <c r="H57" s="43">
        <v>50166</v>
      </c>
      <c r="I57" s="43">
        <v>-24917</v>
      </c>
      <c r="J57" s="43">
        <f>H57+I57</f>
        <v>25249</v>
      </c>
    </row>
    <row r="58" spans="1:10" ht="19.5" customHeight="1">
      <c r="A58" s="2" t="s">
        <v>20</v>
      </c>
      <c r="B58" s="27">
        <f>SUM(B47:B49)</f>
        <v>815676</v>
      </c>
      <c r="C58" s="27">
        <f>C47+C48+C49</f>
        <v>1177676</v>
      </c>
      <c r="D58" s="27">
        <f>SUM(D47:D49)</f>
        <v>-403280</v>
      </c>
      <c r="E58" s="44">
        <f t="shared" si="0"/>
        <v>774396</v>
      </c>
      <c r="F58" s="2" t="s">
        <v>21</v>
      </c>
      <c r="G58" s="25">
        <f>SUM(G47:G49)</f>
        <v>815676</v>
      </c>
      <c r="H58" s="25">
        <f>SUM(H47:H49)</f>
        <v>1177676</v>
      </c>
      <c r="I58" s="25">
        <f>SUM(I47:I49)</f>
        <v>-403280</v>
      </c>
      <c r="J58" s="25">
        <f>SUM(J47:J49)</f>
        <v>774396</v>
      </c>
    </row>
    <row r="59" spans="1:10" ht="18.75" customHeight="1">
      <c r="A59" s="15" t="s">
        <v>22</v>
      </c>
      <c r="B59" s="3"/>
      <c r="C59" s="3"/>
      <c r="D59" s="3"/>
      <c r="E59" s="3"/>
      <c r="F59" s="4"/>
      <c r="G59" s="16"/>
      <c r="H59" s="16"/>
      <c r="I59" s="16"/>
      <c r="J59" s="16"/>
    </row>
    <row r="60" spans="1:10" ht="187.5" customHeight="1">
      <c r="A60" s="60" t="s">
        <v>98</v>
      </c>
      <c r="B60" s="60"/>
      <c r="C60" s="60"/>
      <c r="D60" s="60"/>
      <c r="E60" s="60"/>
      <c r="F60" s="60"/>
      <c r="G60" s="60"/>
      <c r="H60" s="60"/>
      <c r="I60" s="60"/>
      <c r="J60" s="60"/>
    </row>
    <row r="61" spans="1:10" ht="18.75">
      <c r="A61" s="55"/>
      <c r="B61" s="55"/>
      <c r="C61" s="55"/>
      <c r="D61" s="55"/>
      <c r="E61" s="55"/>
      <c r="F61" s="55"/>
      <c r="G61" s="20"/>
      <c r="H61" s="20"/>
      <c r="I61" s="20"/>
      <c r="J61" s="20"/>
    </row>
    <row r="62" spans="1:10" ht="18.75">
      <c r="A62" s="55"/>
      <c r="B62" s="55"/>
      <c r="C62" s="55"/>
      <c r="D62" s="55"/>
      <c r="E62" s="55"/>
      <c r="F62" s="55"/>
      <c r="G62" s="20"/>
      <c r="H62" s="20"/>
      <c r="I62" s="20"/>
      <c r="J62" s="20"/>
    </row>
  </sheetData>
  <sheetProtection/>
  <mergeCells count="5">
    <mergeCell ref="A61:F62"/>
    <mergeCell ref="A2:J2"/>
    <mergeCell ref="A4:E4"/>
    <mergeCell ref="F4:J4"/>
    <mergeCell ref="A60:J60"/>
  </mergeCells>
  <printOptions horizontalCentered="1"/>
  <pageMargins left="0.4330708661417323" right="0.31496062992125984" top="0.6299212598425197" bottom="0.2362204724409449" header="0.1968503937007874" footer="0.2755905511811024"/>
  <pageSetup fitToHeight="1" fitToWidth="1" horizontalDpi="600" verticalDpi="600" orientation="portrait" paperSize="8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微软用户</cp:lastModifiedBy>
  <cp:lastPrinted>2020-12-26T06:19:04Z</cp:lastPrinted>
  <dcterms:created xsi:type="dcterms:W3CDTF">2006-02-13T05:15:25Z</dcterms:created>
  <dcterms:modified xsi:type="dcterms:W3CDTF">2020-12-26T06:54:16Z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2052-10.1.0.6028</vt:lpwstr>
  </property>
</Properties>
</file>