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寄宿生和非寄宿生生活费" sheetId="1" r:id="rId1"/>
  </sheets>
  <calcPr calcId="114210"/>
</workbook>
</file>

<file path=xl/calcChain.xml><?xml version="1.0" encoding="utf-8"?>
<calcChain xmlns="http://schemas.openxmlformats.org/spreadsheetml/2006/main">
  <c r="L16" i="1"/>
  <c r="J16"/>
  <c r="H16"/>
  <c r="E16"/>
  <c r="C16"/>
  <c r="H14"/>
  <c r="K15"/>
  <c r="L15"/>
  <c r="J15"/>
  <c r="C14"/>
  <c r="F14"/>
  <c r="H13"/>
  <c r="J13"/>
  <c r="K13"/>
  <c r="L13"/>
  <c r="H12"/>
  <c r="J12"/>
  <c r="K12"/>
  <c r="L12"/>
  <c r="H11"/>
  <c r="J11"/>
  <c r="K11"/>
  <c r="L11"/>
  <c r="H10"/>
  <c r="K10"/>
  <c r="L10"/>
  <c r="H9"/>
  <c r="K9"/>
  <c r="L9"/>
  <c r="L8"/>
  <c r="K8"/>
  <c r="J8"/>
  <c r="I8"/>
  <c r="H8"/>
  <c r="G8"/>
  <c r="F8"/>
  <c r="E8"/>
  <c r="D8"/>
  <c r="C8"/>
  <c r="B8"/>
  <c r="L7"/>
  <c r="K7"/>
  <c r="J7"/>
  <c r="I7"/>
  <c r="H7"/>
  <c r="G7"/>
  <c r="E7"/>
  <c r="D7"/>
  <c r="C7"/>
  <c r="B7"/>
</calcChain>
</file>

<file path=xl/sharedStrings.xml><?xml version="1.0" encoding="utf-8"?>
<sst xmlns="http://schemas.openxmlformats.org/spreadsheetml/2006/main" count="31" uniqueCount="22">
  <si>
    <t>附件1</t>
  </si>
  <si>
    <t>单位：人、元</t>
  </si>
  <si>
    <t>地区</t>
  </si>
  <si>
    <t>寄宿生</t>
  </si>
  <si>
    <t>小计</t>
  </si>
  <si>
    <t>非寄宿生</t>
  </si>
  <si>
    <t>本次实际下达</t>
  </si>
  <si>
    <t>小学</t>
  </si>
  <si>
    <t>初中</t>
  </si>
  <si>
    <t>人数</t>
  </si>
  <si>
    <t>金额</t>
  </si>
  <si>
    <t>市直学校小计</t>
  </si>
  <si>
    <t>小风帆艺术学校</t>
  </si>
  <si>
    <t>汕尾市实验小学</t>
  </si>
  <si>
    <t>汕尾市特殊教育学校</t>
  </si>
  <si>
    <t>汕尾市初级中学</t>
  </si>
  <si>
    <t>汕尾市业余体育运动学校</t>
  </si>
  <si>
    <t>新世界中英文学校</t>
  </si>
  <si>
    <t>华南师大附中汕尾学校（初中)</t>
  </si>
  <si>
    <t>市城区</t>
  </si>
  <si>
    <t>追加下达2019年秋季学期义务教育家庭经济困难学生生活费补助资金安排表</t>
    <phoneticPr fontId="5" type="noConversion"/>
  </si>
  <si>
    <t>汕尾市本级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</si>
</sst>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仿宋"/>
      <family val="3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20" sqref="C20"/>
    </sheetView>
  </sheetViews>
  <sheetFormatPr defaultColWidth="9" defaultRowHeight="13.5"/>
  <cols>
    <col min="1" max="1" width="26.5" customWidth="1"/>
    <col min="2" max="2" width="17.5" customWidth="1"/>
    <col min="3" max="3" width="16.375" style="6" customWidth="1"/>
    <col min="4" max="4" width="16.375" customWidth="1"/>
    <col min="5" max="6" width="16.375" style="6" customWidth="1"/>
    <col min="7" max="7" width="16.375" customWidth="1"/>
    <col min="8" max="8" width="16.375" style="6" customWidth="1"/>
    <col min="9" max="9" width="15.25" customWidth="1"/>
    <col min="10" max="10" width="14.625" style="6" customWidth="1"/>
    <col min="11" max="11" width="15.5" style="6" customWidth="1"/>
    <col min="12" max="12" width="17.125" style="6" customWidth="1"/>
  </cols>
  <sheetData>
    <row r="1" spans="1:12" ht="24.95" customHeight="1">
      <c r="A1" s="7" t="s">
        <v>0</v>
      </c>
    </row>
    <row r="2" spans="1:12" ht="39.950000000000003" customHeight="1">
      <c r="A2" s="18" t="s">
        <v>20</v>
      </c>
      <c r="B2" s="18"/>
      <c r="C2" s="19"/>
      <c r="D2" s="18"/>
      <c r="E2" s="19"/>
      <c r="F2" s="19"/>
      <c r="G2" s="18"/>
      <c r="H2" s="19"/>
      <c r="I2" s="18"/>
      <c r="J2" s="19"/>
      <c r="K2" s="19"/>
      <c r="L2" s="19"/>
    </row>
    <row r="3" spans="1:12" ht="24" customHeight="1">
      <c r="A3" s="20" t="s">
        <v>1</v>
      </c>
      <c r="B3" s="20"/>
      <c r="C3" s="21"/>
      <c r="D3" s="20"/>
      <c r="E3" s="21"/>
      <c r="F3" s="21"/>
      <c r="G3" s="20"/>
      <c r="H3" s="21"/>
      <c r="I3" s="20"/>
      <c r="J3" s="21"/>
      <c r="K3" s="21"/>
      <c r="L3" s="21"/>
    </row>
    <row r="4" spans="1:12" ht="24" customHeight="1">
      <c r="A4" s="27" t="s">
        <v>2</v>
      </c>
      <c r="B4" s="22" t="s">
        <v>3</v>
      </c>
      <c r="C4" s="23"/>
      <c r="D4" s="24"/>
      <c r="E4" s="23"/>
      <c r="F4" s="34" t="s">
        <v>4</v>
      </c>
      <c r="G4" s="25" t="s">
        <v>5</v>
      </c>
      <c r="H4" s="26"/>
      <c r="I4" s="25"/>
      <c r="J4" s="26"/>
      <c r="K4" s="30" t="s">
        <v>4</v>
      </c>
      <c r="L4" s="30" t="s">
        <v>6</v>
      </c>
    </row>
    <row r="5" spans="1:12" ht="24" customHeight="1">
      <c r="A5" s="28"/>
      <c r="B5" s="22" t="s">
        <v>7</v>
      </c>
      <c r="C5" s="33"/>
      <c r="D5" s="22" t="s">
        <v>8</v>
      </c>
      <c r="E5" s="23"/>
      <c r="F5" s="34"/>
      <c r="G5" s="24" t="s">
        <v>7</v>
      </c>
      <c r="H5" s="33"/>
      <c r="I5" s="22" t="s">
        <v>8</v>
      </c>
      <c r="J5" s="33"/>
      <c r="K5" s="31"/>
      <c r="L5" s="31"/>
    </row>
    <row r="6" spans="1:12" ht="24" customHeight="1">
      <c r="A6" s="29"/>
      <c r="B6" s="9" t="s">
        <v>9</v>
      </c>
      <c r="C6" s="8" t="s">
        <v>10</v>
      </c>
      <c r="D6" s="9" t="s">
        <v>9</v>
      </c>
      <c r="E6" s="10" t="s">
        <v>10</v>
      </c>
      <c r="F6" s="34"/>
      <c r="G6" s="11" t="s">
        <v>9</v>
      </c>
      <c r="H6" s="8" t="s">
        <v>10</v>
      </c>
      <c r="I6" s="9" t="s">
        <v>9</v>
      </c>
      <c r="J6" s="8" t="s">
        <v>10</v>
      </c>
      <c r="K6" s="32"/>
      <c r="L6" s="32"/>
    </row>
    <row r="7" spans="1:12" s="1" customFormat="1" ht="24" customHeight="1">
      <c r="A7" s="12" t="s">
        <v>21</v>
      </c>
      <c r="B7" s="12">
        <f>SUM(B8+B16)</f>
        <v>7</v>
      </c>
      <c r="C7" s="13">
        <f>SUM(C8+C16)</f>
        <v>3500</v>
      </c>
      <c r="D7" s="12">
        <f>SUM(D8+D16)</f>
        <v>5</v>
      </c>
      <c r="E7" s="13">
        <f>SUM(E8+E16)</f>
        <v>3125</v>
      </c>
      <c r="F7" s="13">
        <v>2000</v>
      </c>
      <c r="G7" s="12">
        <f t="shared" ref="G7:L7" si="0">SUM(G8+G16)</f>
        <v>986</v>
      </c>
      <c r="H7" s="13">
        <f t="shared" si="0"/>
        <v>246500</v>
      </c>
      <c r="I7" s="12">
        <f t="shared" si="0"/>
        <v>581</v>
      </c>
      <c r="J7" s="13">
        <f t="shared" si="0"/>
        <v>217875</v>
      </c>
      <c r="K7" s="13">
        <f t="shared" si="0"/>
        <v>458000</v>
      </c>
      <c r="L7" s="13">
        <f t="shared" si="0"/>
        <v>460000</v>
      </c>
    </row>
    <row r="8" spans="1:12" s="2" customFormat="1" ht="24" customHeight="1">
      <c r="A8" s="14" t="s">
        <v>11</v>
      </c>
      <c r="B8" s="14">
        <f>SUM(B9:B15)</f>
        <v>4</v>
      </c>
      <c r="C8" s="14">
        <f t="shared" ref="C8:J8" si="1">SUM(C9:C15)</f>
        <v>2000</v>
      </c>
      <c r="D8" s="14">
        <f t="shared" si="1"/>
        <v>0</v>
      </c>
      <c r="E8" s="14">
        <f t="shared" si="1"/>
        <v>0</v>
      </c>
      <c r="F8" s="14">
        <f t="shared" si="1"/>
        <v>2000</v>
      </c>
      <c r="G8" s="14">
        <f>SUM(G9:G15)</f>
        <v>86</v>
      </c>
      <c r="H8" s="14">
        <f>SUM(H9:H14)</f>
        <v>21500</v>
      </c>
      <c r="I8" s="14">
        <f>SUM(I9:I15)</f>
        <v>44</v>
      </c>
      <c r="J8" s="14">
        <f t="shared" si="1"/>
        <v>16500</v>
      </c>
      <c r="K8" s="14">
        <f>SUM(K9:K15)</f>
        <v>38000</v>
      </c>
      <c r="L8" s="14">
        <f>SUM(L9:L15)</f>
        <v>40000</v>
      </c>
    </row>
    <row r="9" spans="1:12" s="3" customFormat="1" ht="24" customHeight="1">
      <c r="A9" s="15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8</v>
      </c>
      <c r="H9" s="16">
        <f>G9*250</f>
        <v>2000</v>
      </c>
      <c r="I9" s="15">
        <v>0</v>
      </c>
      <c r="J9" s="16">
        <v>0</v>
      </c>
      <c r="K9" s="16">
        <f>SUM(H9+J9)</f>
        <v>2000</v>
      </c>
      <c r="L9" s="16">
        <f>K9</f>
        <v>2000</v>
      </c>
    </row>
    <row r="10" spans="1:12" s="3" customFormat="1" ht="24" customHeight="1">
      <c r="A10" s="15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9</v>
      </c>
      <c r="H10" s="16">
        <f>G10*250</f>
        <v>2250</v>
      </c>
      <c r="I10" s="15">
        <v>0</v>
      </c>
      <c r="J10" s="16">
        <v>0</v>
      </c>
      <c r="K10" s="16">
        <f>SUM(H10+J10)</f>
        <v>2250</v>
      </c>
      <c r="L10" s="16">
        <f t="shared" ref="L10:L16" si="2">K10</f>
        <v>2250</v>
      </c>
    </row>
    <row r="11" spans="1:12" s="3" customFormat="1" ht="24" customHeight="1">
      <c r="A11" s="15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69</v>
      </c>
      <c r="H11" s="16">
        <f>G11*250</f>
        <v>17250</v>
      </c>
      <c r="I11" s="15">
        <v>21</v>
      </c>
      <c r="J11" s="16">
        <f>I11*375</f>
        <v>7875</v>
      </c>
      <c r="K11" s="16">
        <f>SUM(H11+J11)</f>
        <v>25125</v>
      </c>
      <c r="L11" s="16">
        <f t="shared" si="2"/>
        <v>25125</v>
      </c>
    </row>
    <row r="12" spans="1:12" s="3" customFormat="1" ht="24" customHeight="1">
      <c r="A12" s="15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f>G12*250</f>
        <v>0</v>
      </c>
      <c r="I12" s="15">
        <v>21</v>
      </c>
      <c r="J12" s="16">
        <f>I12*375</f>
        <v>7875</v>
      </c>
      <c r="K12" s="16">
        <f>SUM(H12+J12)</f>
        <v>7875</v>
      </c>
      <c r="L12" s="16">
        <f t="shared" si="2"/>
        <v>7875</v>
      </c>
    </row>
    <row r="13" spans="1:12" s="3" customFormat="1" ht="24" customHeight="1">
      <c r="A13" s="15" t="s">
        <v>16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6">
        <f>G13*250</f>
        <v>0</v>
      </c>
      <c r="I13" s="15">
        <v>2</v>
      </c>
      <c r="J13" s="16">
        <f>I13*375</f>
        <v>750</v>
      </c>
      <c r="K13" s="16">
        <f>SUM(H13+J13)</f>
        <v>750</v>
      </c>
      <c r="L13" s="16">
        <f t="shared" si="2"/>
        <v>750</v>
      </c>
    </row>
    <row r="14" spans="1:12" s="3" customFormat="1" ht="24" customHeight="1">
      <c r="A14" s="15" t="s">
        <v>17</v>
      </c>
      <c r="B14" s="15">
        <v>4</v>
      </c>
      <c r="C14" s="15">
        <f>B14*500</f>
        <v>2000</v>
      </c>
      <c r="D14" s="15">
        <v>0</v>
      </c>
      <c r="E14" s="15">
        <v>0</v>
      </c>
      <c r="F14" s="15">
        <f>C14+E14</f>
        <v>2000</v>
      </c>
      <c r="G14" s="15">
        <v>0</v>
      </c>
      <c r="H14" s="16">
        <f>G15*250</f>
        <v>0</v>
      </c>
      <c r="I14" s="15">
        <v>0</v>
      </c>
      <c r="J14" s="16">
        <v>0</v>
      </c>
      <c r="K14" s="16">
        <v>0</v>
      </c>
      <c r="L14" s="16">
        <v>2000</v>
      </c>
    </row>
    <row r="15" spans="1:12" s="3" customFormat="1" ht="24" customHeight="1">
      <c r="A15" s="15" t="s">
        <v>18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I15" s="15">
        <v>0</v>
      </c>
      <c r="J15" s="16">
        <f>I15*375</f>
        <v>0</v>
      </c>
      <c r="K15" s="16">
        <f>SUM(H14)</f>
        <v>0</v>
      </c>
      <c r="L15" s="16">
        <f t="shared" si="2"/>
        <v>0</v>
      </c>
    </row>
    <row r="16" spans="1:12" s="4" customFormat="1" ht="24" customHeight="1">
      <c r="A16" s="17" t="s">
        <v>19</v>
      </c>
      <c r="B16" s="17">
        <v>3</v>
      </c>
      <c r="C16" s="14">
        <f>B16*500</f>
        <v>1500</v>
      </c>
      <c r="D16" s="17">
        <v>5</v>
      </c>
      <c r="E16" s="14">
        <f>D16*625</f>
        <v>3125</v>
      </c>
      <c r="F16" s="14">
        <v>0</v>
      </c>
      <c r="G16" s="17">
        <v>900</v>
      </c>
      <c r="H16" s="14">
        <f>G16*250</f>
        <v>225000</v>
      </c>
      <c r="I16" s="17">
        <v>537</v>
      </c>
      <c r="J16" s="14">
        <f>I16*375</f>
        <v>201375</v>
      </c>
      <c r="K16" s="14">
        <v>420000</v>
      </c>
      <c r="L16" s="14">
        <f t="shared" si="2"/>
        <v>420000</v>
      </c>
    </row>
    <row r="17" s="5" customFormat="1" ht="24" customHeight="1"/>
    <row r="18" s="4" customFormat="1" ht="24" customHeight="1"/>
    <row r="19" s="4" customFormat="1" ht="24" customHeight="1"/>
    <row r="20" s="5" customFormat="1" ht="24" customHeight="1"/>
    <row r="21" s="4" customFormat="1" ht="24" customHeight="1"/>
    <row r="22" s="4" customFormat="1" ht="24" customHeight="1"/>
    <row r="23" s="5" customFormat="1" ht="24" customHeight="1"/>
    <row r="24" s="4" customFormat="1" ht="24" customHeight="1"/>
  </sheetData>
  <mergeCells count="12">
    <mergeCell ref="I5:J5"/>
    <mergeCell ref="F4:F6"/>
    <mergeCell ref="A2:L2"/>
    <mergeCell ref="A3:L3"/>
    <mergeCell ref="B4:E4"/>
    <mergeCell ref="G4:J4"/>
    <mergeCell ref="A4:A6"/>
    <mergeCell ref="K4:K6"/>
    <mergeCell ref="L4:L6"/>
    <mergeCell ref="B5:C5"/>
    <mergeCell ref="D5:E5"/>
    <mergeCell ref="G5:H5"/>
  </mergeCells>
  <phoneticPr fontId="5" type="noConversion"/>
  <pageMargins left="0.47222222222222199" right="0.31458333333333299" top="1" bottom="1" header="0.51180555555555596" footer="0.5118055555555559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寄宿生和非寄宿生生活费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余俊杰</dc:creator>
  <cp:lastModifiedBy>ICBC</cp:lastModifiedBy>
  <cp:lastPrinted>2020-01-13T08:48:08Z</cp:lastPrinted>
  <dcterms:created xsi:type="dcterms:W3CDTF">2019-01-04T08:45:00Z</dcterms:created>
  <dcterms:modified xsi:type="dcterms:W3CDTF">2020-01-14T07:16:37Z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