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1"/>
  </bookViews>
  <sheets>
    <sheet name="全市收支" sheetId="1" r:id="rId1"/>
    <sheet name="各县区收支" sheetId="2" r:id="rId2"/>
    <sheet name="1 (全市)" sheetId="3" r:id="rId3"/>
    <sheet name="1(县区)" sheetId="4" r:id="rId4"/>
    <sheet name="Sheet1" sheetId="5" r:id="rId5"/>
  </sheets>
  <externalReferences>
    <externalReference r:id="rId8"/>
    <externalReference r:id="rId9"/>
  </externalReferences>
  <definedNames>
    <definedName name="DATABASE" localSheetId="2" hidden="1">'1 (全市)'!$A$6:$L$61</definedName>
    <definedName name="DATABASE" localSheetId="3" hidden="1">'1(县区)'!$A$6:$L$37</definedName>
    <definedName name="DATABASE" localSheetId="0" hidden="1">'全市收支'!$A$6:$L$61</definedName>
    <definedName name="DATABASE" localSheetId="1" hidden="1">'各县区收支'!$A$6:$L$37</definedName>
    <definedName name="_xlnm.Print_Titles" localSheetId="2">'1 (全市)'!$1:$3</definedName>
    <definedName name="_xlnm.Print_Titles" localSheetId="3">'1(县区)'!$1:$4</definedName>
    <definedName name="_xlnm.Print_Titles" localSheetId="0">'全市收支'!$1:$3</definedName>
    <definedName name="_xlnm.Print_Titles" localSheetId="1">'各县区收支'!$1:$4</definedName>
  </definedNames>
  <calcPr fullCalcOnLoad="1"/>
</workbook>
</file>

<file path=xl/comments4.xml><?xml version="1.0" encoding="utf-8"?>
<comments xmlns="http://schemas.openxmlformats.org/spreadsheetml/2006/main">
  <authors>
    <author>微软用户</author>
  </authors>
  <commentList>
    <comment ref="E3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<sst xmlns="http://schemas.openxmlformats.org/spreadsheetml/2006/main" count="276" uniqueCount="112">
  <si>
    <t>汕尾市二0二0年1月份财政收支完成情况表</t>
  </si>
  <si>
    <t>(内部资料)</t>
  </si>
  <si>
    <t xml:space="preserve"> 制表单位：汕尾市财政局国库科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</si>
  <si>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</si>
  <si>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</si>
  <si>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</si>
  <si>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</si>
  <si>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</si>
  <si>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</si>
  <si>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</si>
  <si>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</si>
  <si>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</si>
  <si>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</si>
  <si>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</si>
  <si>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</si>
  <si>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</si>
  <si>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</si>
  <si>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</si>
  <si>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</si>
  <si>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1、国内增值税（含营业税）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</si>
  <si>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</si>
  <si>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4、企业所得税                 </t>
  </si>
  <si>
    <t>5、个人所得税</t>
  </si>
  <si>
    <t>6、资源税</t>
  </si>
  <si>
    <t>7、城市维护建设税</t>
  </si>
  <si>
    <t>8、房产税</t>
  </si>
  <si>
    <t>9、印花税</t>
  </si>
  <si>
    <r>
      <t>1</t>
    </r>
    <r>
      <rPr>
        <sz val="12"/>
        <rFont val="宋体"/>
        <family val="0"/>
      </rPr>
      <t>0、</t>
    </r>
    <r>
      <rPr>
        <sz val="12"/>
        <rFont val="宋体"/>
        <family val="0"/>
      </rPr>
      <t>城镇土地使用税</t>
    </r>
  </si>
  <si>
    <t>11、土地增值税</t>
  </si>
  <si>
    <r>
      <t>1</t>
    </r>
    <r>
      <rPr>
        <sz val="12"/>
        <rFont val="宋体"/>
        <family val="0"/>
      </rPr>
      <t>2、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</si>
  <si>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3、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</si>
  <si>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4、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</si>
  <si>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5、环境保护税</t>
    </r>
  </si>
  <si>
    <t>16、其他税收收入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</si>
  <si>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</si>
  <si>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</si>
  <si>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</si>
  <si>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</si>
  <si>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</si>
  <si>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</si>
  <si>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</si>
  <si>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</si>
  <si>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</si>
  <si>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</si>
  <si>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</si>
  <si>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一般公共预算收入小计</t>
  </si>
  <si>
    <t>比上年同期±额</t>
  </si>
  <si>
    <t>比上年同期±%</t>
  </si>
  <si>
    <t>比上年同月±额</t>
  </si>
  <si>
    <t>比上年同月±%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</si>
  <si>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</si>
  <si>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</si>
  <si>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</si>
  <si>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</si>
  <si>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</si>
  <si>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</si>
  <si>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</si>
  <si>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</si>
  <si>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</si>
  <si>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</si>
  <si>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</si>
  <si>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</si>
  <si>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</si>
  <si>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</si>
  <si>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</si>
  <si>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</si>
  <si>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</si>
  <si>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</si>
  <si>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</si>
  <si>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</si>
  <si>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</si>
  <si>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</si>
  <si>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</si>
  <si>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一般公共预算支出小计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</si>
  <si>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</si>
  <si>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</si>
  <si>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</si>
  <si>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</si>
  <si>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</si>
  <si>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</si>
  <si>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</si>
  <si>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</si>
  <si>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</si>
  <si>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</si>
  <si>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</si>
  <si>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</si>
  <si>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</si>
  <si>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二0年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月份财政收支完成情况表</t>
    </r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</si>
  <si>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</si>
  <si>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</si>
  <si>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</si>
  <si>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</si>
  <si>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</si>
  <si>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</si>
  <si>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</si>
  <si>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</si>
  <si>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r>
      <rPr>
        <sz val="12"/>
        <rFont val="宋体"/>
        <family val="0"/>
      </rPr>
      <t>10、</t>
    </r>
    <r>
      <rPr>
        <sz val="12"/>
        <rFont val="宋体"/>
        <family val="0"/>
      </rPr>
      <t>车船税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</si>
  <si>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</si>
  <si>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</si>
  <si>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、环境保护税</t>
    </r>
  </si>
  <si>
    <t>15.其他税收收入</t>
  </si>
  <si>
    <t xml:space="preserve">    其中：教育费资金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</si>
  <si>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</si>
  <si>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>七、文化旅游体育与传媒支出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</si>
  <si>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</si>
  <si>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</si>
  <si>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</si>
  <si>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</si>
  <si>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</si>
  <si>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</si>
  <si>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</si>
  <si>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二十四、援助其他地区支出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</si>
</sst>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1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/>
    </xf>
    <xf numFmtId="1" fontId="2" fillId="0" borderId="13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 locked="0"/>
    </xf>
    <xf numFmtId="1" fontId="6" fillId="0" borderId="13" xfId="0" applyNumberFormat="1" applyFont="1" applyBorder="1" applyAlignment="1" applyProtection="1">
      <alignment/>
      <protection locked="0"/>
    </xf>
    <xf numFmtId="1" fontId="5" fillId="0" borderId="13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49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/>
    </xf>
    <xf numFmtId="1" fontId="2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 horizontal="distributed" vertical="center" wrapText="1"/>
      <protection locked="0"/>
    </xf>
    <xf numFmtId="2" fontId="0" fillId="0" borderId="11" xfId="0" applyNumberFormat="1" applyFont="1" applyBorder="1" applyAlignment="1" applyProtection="1">
      <alignment horizontal="distributed" vertical="center" wrapText="1"/>
      <protection locked="0"/>
    </xf>
    <xf numFmtId="1" fontId="0" fillId="0" borderId="12" xfId="0" applyNumberFormat="1" applyFont="1" applyBorder="1" applyAlignment="1" applyProtection="1">
      <alignment horizontal="distributed" vertical="center" wrapText="1"/>
      <protection locked="0"/>
    </xf>
    <xf numFmtId="2" fontId="0" fillId="0" borderId="12" xfId="0" applyNumberFormat="1" applyFont="1" applyBorder="1" applyAlignment="1" applyProtection="1">
      <alignment horizontal="distributed" vertical="center" wrapText="1"/>
      <protection locked="0"/>
    </xf>
    <xf numFmtId="49" fontId="5" fillId="0" borderId="13" xfId="0" applyNumberFormat="1" applyFont="1" applyBorder="1" applyAlignment="1" applyProtection="1" quotePrefix="1">
      <alignment horizontal="left"/>
      <protection locked="0"/>
    </xf>
    <xf numFmtId="49" fontId="5" fillId="0" borderId="13" xfId="0" applyNumberFormat="1" applyFont="1" applyBorder="1" applyAlignment="1" applyProtection="1" quotePrefix="1">
      <alignment/>
      <protection locked="0"/>
    </xf>
    <xf numFmtId="1" fontId="5" fillId="0" borderId="13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5910;&#25903;&#26376;&#25253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5910;&#25903;&#26376;&#25253;&#27719;&#24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"/>
      <sheetName val="支出"/>
      <sheetName val="1（收）"/>
      <sheetName val="1（支）"/>
      <sheetName val="Sheet1"/>
    </sheetNames>
    <sheetDataSet>
      <sheetData sheetId="0">
        <row r="5">
          <cell r="B5">
            <v>53932</v>
          </cell>
          <cell r="C5">
            <v>21228</v>
          </cell>
          <cell r="D5">
            <v>7349</v>
          </cell>
          <cell r="E5">
            <v>581</v>
          </cell>
          <cell r="F5">
            <v>174</v>
          </cell>
          <cell r="G5">
            <v>13495</v>
          </cell>
          <cell r="H5">
            <v>4136</v>
          </cell>
          <cell r="I5">
            <v>6969</v>
          </cell>
        </row>
        <row r="6">
          <cell r="B6">
            <v>35645</v>
          </cell>
          <cell r="C6">
            <v>11087</v>
          </cell>
          <cell r="D6">
            <v>6460</v>
          </cell>
          <cell r="E6">
            <v>494</v>
          </cell>
          <cell r="F6">
            <v>21</v>
          </cell>
          <cell r="G6">
            <v>9279</v>
          </cell>
          <cell r="H6">
            <v>2206</v>
          </cell>
          <cell r="I6">
            <v>6098</v>
          </cell>
        </row>
        <row r="7">
          <cell r="B7">
            <v>11308</v>
          </cell>
        </row>
        <row r="33">
          <cell r="B33">
            <v>5364</v>
          </cell>
        </row>
        <row r="60">
          <cell r="B60">
            <v>3898</v>
          </cell>
        </row>
        <row r="111">
          <cell r="B111">
            <v>1287</v>
          </cell>
        </row>
        <row r="119">
          <cell r="B119">
            <v>33</v>
          </cell>
        </row>
        <row r="124">
          <cell r="B124">
            <v>2151</v>
          </cell>
        </row>
        <row r="128">
          <cell r="B128">
            <v>3317</v>
          </cell>
        </row>
        <row r="129">
          <cell r="B129">
            <v>999</v>
          </cell>
        </row>
        <row r="131">
          <cell r="B131">
            <v>1951</v>
          </cell>
        </row>
        <row r="132">
          <cell r="B132">
            <v>3656</v>
          </cell>
        </row>
        <row r="133">
          <cell r="B133">
            <v>610</v>
          </cell>
        </row>
        <row r="137">
          <cell r="B137">
            <v>2544</v>
          </cell>
        </row>
        <row r="138">
          <cell r="B138">
            <v>3857</v>
          </cell>
        </row>
        <row r="140">
          <cell r="B140">
            <v>120</v>
          </cell>
        </row>
        <row r="141">
          <cell r="B141">
            <v>-86</v>
          </cell>
        </row>
        <row r="142">
          <cell r="B142">
            <v>18287</v>
          </cell>
          <cell r="C142">
            <v>10141</v>
          </cell>
          <cell r="D142">
            <v>889</v>
          </cell>
          <cell r="E142">
            <v>87</v>
          </cell>
          <cell r="F142">
            <v>153</v>
          </cell>
          <cell r="G142">
            <v>4216</v>
          </cell>
          <cell r="H142">
            <v>1930</v>
          </cell>
          <cell r="I142">
            <v>871</v>
          </cell>
        </row>
        <row r="143">
          <cell r="B143">
            <v>1394</v>
          </cell>
        </row>
        <row r="157">
          <cell r="B157">
            <v>0</v>
          </cell>
        </row>
        <row r="158">
          <cell r="B158">
            <v>0</v>
          </cell>
        </row>
        <row r="166">
          <cell r="B166">
            <v>2519</v>
          </cell>
        </row>
        <row r="221">
          <cell r="B221">
            <v>2639</v>
          </cell>
        </row>
        <row r="247">
          <cell r="B247">
            <v>0</v>
          </cell>
        </row>
        <row r="266">
          <cell r="B266">
            <v>6885</v>
          </cell>
        </row>
        <row r="300">
          <cell r="B300">
            <v>0</v>
          </cell>
        </row>
        <row r="303">
          <cell r="B303">
            <v>1389</v>
          </cell>
        </row>
        <row r="309">
          <cell r="B309">
            <v>3461</v>
          </cell>
        </row>
      </sheetData>
      <sheetData sheetId="1">
        <row r="5">
          <cell r="B5">
            <v>347756</v>
          </cell>
          <cell r="C5">
            <v>51072</v>
          </cell>
          <cell r="D5">
            <v>32918</v>
          </cell>
          <cell r="E5">
            <v>9606</v>
          </cell>
          <cell r="F5">
            <v>5078</v>
          </cell>
          <cell r="G5">
            <v>90314</v>
          </cell>
          <cell r="H5">
            <v>52357</v>
          </cell>
          <cell r="I5">
            <v>106411</v>
          </cell>
        </row>
        <row r="6">
          <cell r="B6">
            <v>58584</v>
          </cell>
        </row>
        <row r="290">
          <cell r="B290">
            <v>113</v>
          </cell>
        </row>
        <row r="309">
          <cell r="B309">
            <v>24239</v>
          </cell>
        </row>
        <row r="400">
          <cell r="B400">
            <v>75273</v>
          </cell>
        </row>
        <row r="454">
          <cell r="B454">
            <v>642</v>
          </cell>
        </row>
        <row r="508">
          <cell r="B508">
            <v>5585</v>
          </cell>
        </row>
        <row r="565">
          <cell r="B565">
            <v>38653</v>
          </cell>
        </row>
        <row r="686">
          <cell r="B686">
            <v>27197</v>
          </cell>
        </row>
        <row r="758">
          <cell r="B758">
            <v>5403</v>
          </cell>
        </row>
        <row r="836">
          <cell r="B836">
            <v>22867</v>
          </cell>
        </row>
        <row r="859">
          <cell r="B859">
            <v>50882</v>
          </cell>
        </row>
        <row r="970">
          <cell r="B970">
            <v>13312</v>
          </cell>
        </row>
        <row r="1034">
          <cell r="B1034">
            <v>8537</v>
          </cell>
        </row>
        <row r="1100">
          <cell r="B1100">
            <v>1228</v>
          </cell>
        </row>
        <row r="1120">
          <cell r="B1120">
            <v>0</v>
          </cell>
        </row>
        <row r="1149">
          <cell r="B1149">
            <v>0</v>
          </cell>
        </row>
        <row r="1159">
          <cell r="B1159">
            <v>4480</v>
          </cell>
        </row>
        <row r="1204">
          <cell r="B1204">
            <v>3389</v>
          </cell>
        </row>
        <row r="1224">
          <cell r="B1224">
            <v>1868</v>
          </cell>
        </row>
        <row r="1277">
          <cell r="B1277">
            <v>2054</v>
          </cell>
        </row>
        <row r="1334">
          <cell r="B1334">
            <v>1958</v>
          </cell>
        </row>
        <row r="1337">
          <cell r="B1337">
            <v>1492</v>
          </cell>
        </row>
        <row r="1345">
          <cell r="B13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"/>
      <sheetName val="支出"/>
      <sheetName val="1(1)"/>
      <sheetName val="1(2)"/>
      <sheetName val="2(1)"/>
      <sheetName val="2(2)"/>
      <sheetName val="3(1)"/>
      <sheetName val="3(2)"/>
      <sheetName val="4(1)"/>
      <sheetName val="4(2)"/>
      <sheetName val="5(1)"/>
      <sheetName val="5(2)"/>
      <sheetName val="6（1)"/>
      <sheetName val="6(2)"/>
      <sheetName val="7（1)"/>
      <sheetName val="7(2)"/>
      <sheetName val="8（1) "/>
      <sheetName val="8(2)"/>
      <sheetName val="9（1)"/>
      <sheetName val="9(2)"/>
      <sheetName val="10（1)"/>
      <sheetName val="10(2)"/>
      <sheetName val="11（1)"/>
      <sheetName val="11(2)"/>
      <sheetName val="12（1) "/>
      <sheetName val="12(2)"/>
      <sheetName val="Sheet1"/>
    </sheetNames>
    <sheetDataSet>
      <sheetData sheetId="0">
        <row r="5">
          <cell r="B5">
            <v>50268</v>
          </cell>
          <cell r="C5">
            <v>18451</v>
          </cell>
          <cell r="D5">
            <v>7991</v>
          </cell>
          <cell r="E5">
            <v>489</v>
          </cell>
          <cell r="F5">
            <v>84</v>
          </cell>
          <cell r="G5">
            <v>13043</v>
          </cell>
          <cell r="H5">
            <v>3836</v>
          </cell>
          <cell r="I5">
            <v>6374</v>
          </cell>
        </row>
        <row r="6">
          <cell r="B6">
            <v>34988</v>
          </cell>
          <cell r="C6">
            <v>10811</v>
          </cell>
          <cell r="D6">
            <v>5892</v>
          </cell>
          <cell r="E6">
            <v>313</v>
          </cell>
          <cell r="F6">
            <v>29</v>
          </cell>
          <cell r="G6">
            <v>10131</v>
          </cell>
          <cell r="H6">
            <v>1995</v>
          </cell>
          <cell r="I6">
            <v>5817</v>
          </cell>
        </row>
        <row r="7">
          <cell r="B7">
            <v>9738</v>
          </cell>
        </row>
        <row r="32">
          <cell r="B32">
            <v>7291</v>
          </cell>
        </row>
        <row r="54">
          <cell r="B54">
            <v>6797</v>
          </cell>
        </row>
        <row r="90">
          <cell r="B90">
            <v>1438</v>
          </cell>
        </row>
        <row r="98">
          <cell r="B98">
            <v>80</v>
          </cell>
        </row>
        <row r="103">
          <cell r="B103">
            <v>2554</v>
          </cell>
        </row>
        <row r="107">
          <cell r="B107">
            <v>2786</v>
          </cell>
        </row>
        <row r="108">
          <cell r="B108">
            <v>744</v>
          </cell>
        </row>
        <row r="110">
          <cell r="B110">
            <v>3298</v>
          </cell>
        </row>
        <row r="111">
          <cell r="B111">
            <v>3076</v>
          </cell>
        </row>
        <row r="112">
          <cell r="B112">
            <v>495</v>
          </cell>
        </row>
        <row r="116">
          <cell r="B116">
            <v>0</v>
          </cell>
        </row>
        <row r="117">
          <cell r="B117">
            <v>3874</v>
          </cell>
        </row>
        <row r="119">
          <cell r="B119">
            <v>158</v>
          </cell>
        </row>
        <row r="120">
          <cell r="B120">
            <v>-50</v>
          </cell>
        </row>
        <row r="121">
          <cell r="B121">
            <v>15280</v>
          </cell>
          <cell r="C121">
            <v>7640</v>
          </cell>
          <cell r="D121">
            <v>2099</v>
          </cell>
          <cell r="E121">
            <v>176</v>
          </cell>
          <cell r="F121">
            <v>55</v>
          </cell>
          <cell r="G121">
            <v>2912</v>
          </cell>
          <cell r="H121">
            <v>1841</v>
          </cell>
          <cell r="I121">
            <v>557</v>
          </cell>
        </row>
        <row r="122">
          <cell r="B122">
            <v>9166</v>
          </cell>
        </row>
        <row r="136">
          <cell r="B136">
            <v>4297</v>
          </cell>
        </row>
        <row r="137">
          <cell r="B137">
            <v>3069</v>
          </cell>
        </row>
        <row r="144">
          <cell r="B144">
            <v>663</v>
          </cell>
        </row>
        <row r="170">
          <cell r="B170">
            <v>2043</v>
          </cell>
        </row>
        <row r="197">
          <cell r="B197">
            <v>0</v>
          </cell>
        </row>
        <row r="216">
          <cell r="B216">
            <v>463</v>
          </cell>
        </row>
        <row r="250">
          <cell r="B250">
            <v>120</v>
          </cell>
        </row>
        <row r="253">
          <cell r="B253">
            <v>200</v>
          </cell>
        </row>
        <row r="259">
          <cell r="B259">
            <v>2625</v>
          </cell>
        </row>
      </sheetData>
      <sheetData sheetId="1">
        <row r="5">
          <cell r="B5">
            <v>236279</v>
          </cell>
          <cell r="C5">
            <v>34301</v>
          </cell>
          <cell r="D5">
            <v>21758</v>
          </cell>
          <cell r="E5">
            <v>5870</v>
          </cell>
          <cell r="F5">
            <v>3297</v>
          </cell>
          <cell r="G5">
            <v>67502</v>
          </cell>
          <cell r="H5">
            <v>33637</v>
          </cell>
          <cell r="I5">
            <v>69914</v>
          </cell>
        </row>
        <row r="6">
          <cell r="B6">
            <v>30009</v>
          </cell>
        </row>
        <row r="290">
          <cell r="B290">
            <v>60</v>
          </cell>
        </row>
        <row r="309">
          <cell r="B309">
            <v>12617</v>
          </cell>
        </row>
        <row r="398">
          <cell r="B398">
            <v>73766</v>
          </cell>
        </row>
        <row r="453">
          <cell r="B453">
            <v>380</v>
          </cell>
        </row>
        <row r="509">
          <cell r="B509">
            <v>3983</v>
          </cell>
        </row>
        <row r="565">
          <cell r="B565">
            <v>24267</v>
          </cell>
        </row>
        <row r="683">
          <cell r="B683">
            <v>19736</v>
          </cell>
        </row>
        <row r="754">
          <cell r="B754">
            <v>8834</v>
          </cell>
        </row>
        <row r="833">
          <cell r="B833">
            <v>29782</v>
          </cell>
        </row>
        <row r="856">
          <cell r="B856">
            <v>13803</v>
          </cell>
        </row>
        <row r="981">
          <cell r="B981">
            <v>7587</v>
          </cell>
        </row>
        <row r="1045">
          <cell r="B1045">
            <v>373</v>
          </cell>
        </row>
        <row r="1111">
          <cell r="B1111">
            <v>664</v>
          </cell>
        </row>
        <row r="1131">
          <cell r="B1131">
            <v>0</v>
          </cell>
        </row>
        <row r="1160">
          <cell r="B1160">
            <v>0</v>
          </cell>
        </row>
        <row r="1170">
          <cell r="B1170">
            <v>1424</v>
          </cell>
        </row>
        <row r="1235">
          <cell r="B1235">
            <v>520</v>
          </cell>
        </row>
        <row r="1253">
          <cell r="B1253">
            <v>3256</v>
          </cell>
        </row>
        <row r="1306">
          <cell r="B1306">
            <v>1042</v>
          </cell>
        </row>
        <row r="1363">
          <cell r="B1363">
            <v>2436</v>
          </cell>
        </row>
        <row r="1366">
          <cell r="B1366">
            <v>1739</v>
          </cell>
        </row>
        <row r="1374">
          <cell r="B13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Zeros="0" workbookViewId="0" topLeftCell="A1">
      <pane xSplit="17870" topLeftCell="N1" activePane="topLeft" state="split"/>
      <selection pane="topLeft" activeCell="A1" sqref="A1:L1"/>
    </sheetView>
  </sheetViews>
  <sheetFormatPr defaultColWidth="8.625" defaultRowHeight="14.25"/>
  <cols>
    <col min="1" max="1" width="32.12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bestFit="1" customWidth="1"/>
    <col min="11" max="11" width="9.00390625" style="2" bestFit="1" customWidth="1"/>
    <col min="12" max="12" width="9.875" style="4" customWidth="1"/>
    <col min="13" max="13" width="5.75390625" style="6" hidden="1" customWidth="1"/>
    <col min="14" max="14" width="9.125" style="6" customWidth="1"/>
    <col min="15" max="32" width="9.00390625" style="6" bestFit="1" customWidth="1"/>
    <col min="33" max="16384" width="8.625" style="6" customWidth="1"/>
  </cols>
  <sheetData>
    <row r="1" spans="1:13" s="1" customFormat="1" ht="38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1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62" t="s">
        <v>4</v>
      </c>
      <c r="L3" s="62"/>
      <c r="M3" s="34" t="s">
        <v>3</v>
      </c>
    </row>
    <row r="4" spans="1:13" ht="24.75" customHeight="1">
      <c r="A4" s="39" t="s">
        <v>5</v>
      </c>
      <c r="B4" s="15" t="s">
        <v>6</v>
      </c>
      <c r="C4" s="15" t="s">
        <v>7</v>
      </c>
      <c r="D4" s="40" t="s">
        <v>8</v>
      </c>
      <c r="E4" s="16" t="s">
        <v>9</v>
      </c>
      <c r="F4" s="40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3" t="s">
        <v>17</v>
      </c>
    </row>
    <row r="5" spans="1:13" ht="23.25" customHeight="1">
      <c r="A5" s="41"/>
      <c r="B5" s="18"/>
      <c r="C5" s="18"/>
      <c r="D5" s="42"/>
      <c r="E5" s="19"/>
      <c r="F5" s="42"/>
      <c r="G5" s="18"/>
      <c r="H5" s="19"/>
      <c r="I5" s="18"/>
      <c r="J5" s="18"/>
      <c r="K5" s="18"/>
      <c r="L5" s="19"/>
      <c r="M5" s="64"/>
    </row>
    <row r="6" spans="1:13" s="6" customFormat="1" ht="16.5" customHeight="1">
      <c r="A6" s="20" t="s">
        <v>18</v>
      </c>
      <c r="B6" s="21"/>
      <c r="C6" s="21"/>
      <c r="D6" s="43">
        <f>'[1]收入'!$B$6</f>
        <v>35645</v>
      </c>
      <c r="E6" s="24"/>
      <c r="F6" s="43">
        <f>'[2]收入'!$B$6</f>
        <v>34988</v>
      </c>
      <c r="G6" s="21">
        <f>D6-F6</f>
        <v>657</v>
      </c>
      <c r="H6" s="44">
        <f>G6/F6*100</f>
        <v>1.8777866697153307</v>
      </c>
      <c r="I6" s="21">
        <v>35645</v>
      </c>
      <c r="J6" s="21">
        <v>34988</v>
      </c>
      <c r="K6" s="21">
        <f>I6-J6</f>
        <v>657</v>
      </c>
      <c r="L6" s="24">
        <f>K6/J6*100</f>
        <v>1.8777866697153307</v>
      </c>
      <c r="M6" s="65"/>
    </row>
    <row r="7" spans="1:13" s="6" customFormat="1" ht="16.5" customHeight="1">
      <c r="A7" s="68" t="s">
        <v>19</v>
      </c>
      <c r="B7" s="68"/>
      <c r="C7" s="68"/>
      <c r="D7" s="43">
        <f>'[1]收入'!$B$7</f>
        <v>11308</v>
      </c>
      <c r="E7" s="24"/>
      <c r="F7" s="43">
        <f>'[2]收入'!$B$7</f>
        <v>9738</v>
      </c>
      <c r="G7" s="21">
        <f aca="true" t="shared" si="0" ref="G7:G33">D7-F7</f>
        <v>1570</v>
      </c>
      <c r="H7" s="44">
        <f aca="true" t="shared" si="1" ref="H7:H33">G7/F7*100</f>
        <v>16.12240706510577</v>
      </c>
      <c r="I7" s="21">
        <v>11308</v>
      </c>
      <c r="J7" s="21">
        <v>9738</v>
      </c>
      <c r="K7" s="21">
        <f aca="true" t="shared" si="2" ref="K7:K33">I7-J7</f>
        <v>1570</v>
      </c>
      <c r="L7" s="24">
        <f aca="true" t="shared" si="3" ref="L7:L33">K7/J7*100</f>
        <v>16.12240706510577</v>
      </c>
      <c r="M7" s="65"/>
    </row>
    <row r="8" spans="1:13" s="6" customFormat="1" ht="16.5" customHeight="1">
      <c r="A8" s="21" t="s">
        <v>20</v>
      </c>
      <c r="B8" s="21"/>
      <c r="C8" s="21"/>
      <c r="D8" s="43">
        <f>'[1]收入'!$B$33</f>
        <v>5364</v>
      </c>
      <c r="E8" s="24"/>
      <c r="F8" s="43">
        <f>'[2]收入'!$B$32</f>
        <v>7291</v>
      </c>
      <c r="G8" s="21">
        <f t="shared" si="0"/>
        <v>-1927</v>
      </c>
      <c r="H8" s="44">
        <f t="shared" si="1"/>
        <v>-26.429845014401316</v>
      </c>
      <c r="I8" s="21">
        <v>5364</v>
      </c>
      <c r="J8" s="21">
        <v>7291</v>
      </c>
      <c r="K8" s="21">
        <f t="shared" si="2"/>
        <v>-1927</v>
      </c>
      <c r="L8" s="24">
        <f t="shared" si="3"/>
        <v>-26.429845014401316</v>
      </c>
      <c r="M8" s="65"/>
    </row>
    <row r="9" spans="1:13" s="6" customFormat="1" ht="16.5" customHeight="1">
      <c r="A9" s="21" t="s">
        <v>21</v>
      </c>
      <c r="B9" s="21"/>
      <c r="C9" s="21"/>
      <c r="D9" s="43">
        <f>'[1]收入'!$B$60</f>
        <v>3898</v>
      </c>
      <c r="E9" s="24"/>
      <c r="F9" s="43">
        <f>'[2]收入'!$B$54</f>
        <v>6797</v>
      </c>
      <c r="G9" s="21">
        <f t="shared" si="0"/>
        <v>-2899</v>
      </c>
      <c r="H9" s="44">
        <f t="shared" si="1"/>
        <v>-42.65116963366191</v>
      </c>
      <c r="I9" s="21">
        <v>3898</v>
      </c>
      <c r="J9" s="21">
        <v>6797</v>
      </c>
      <c r="K9" s="21">
        <f t="shared" si="2"/>
        <v>-2899</v>
      </c>
      <c r="L9" s="24">
        <f t="shared" si="3"/>
        <v>-42.65116963366191</v>
      </c>
      <c r="M9" s="65"/>
    </row>
    <row r="10" spans="1:13" ht="16.5" customHeight="1">
      <c r="A10" s="21" t="s">
        <v>22</v>
      </c>
      <c r="B10" s="21"/>
      <c r="C10" s="21"/>
      <c r="D10" s="43">
        <f>'[1]收入'!$B$111</f>
        <v>1287</v>
      </c>
      <c r="E10" s="24"/>
      <c r="F10" s="43">
        <f>'[2]收入'!$B$90</f>
        <v>1438</v>
      </c>
      <c r="G10" s="21">
        <f t="shared" si="0"/>
        <v>-151</v>
      </c>
      <c r="H10" s="44">
        <f t="shared" si="1"/>
        <v>-10.500695410292073</v>
      </c>
      <c r="I10" s="21">
        <v>1287</v>
      </c>
      <c r="J10" s="21">
        <v>1438</v>
      </c>
      <c r="K10" s="21">
        <f t="shared" si="2"/>
        <v>-151</v>
      </c>
      <c r="L10" s="24">
        <f t="shared" si="3"/>
        <v>-10.500695410292073</v>
      </c>
      <c r="M10" s="65"/>
    </row>
    <row r="11" spans="1:13" ht="16.5" customHeight="1">
      <c r="A11" s="21" t="s">
        <v>23</v>
      </c>
      <c r="B11" s="21"/>
      <c r="C11" s="21"/>
      <c r="D11" s="43">
        <f>'[1]收入'!$B$119</f>
        <v>33</v>
      </c>
      <c r="E11" s="24"/>
      <c r="F11" s="43">
        <f>'[2]收入'!$B$98</f>
        <v>80</v>
      </c>
      <c r="G11" s="21">
        <f t="shared" si="0"/>
        <v>-47</v>
      </c>
      <c r="H11" s="44">
        <f t="shared" si="1"/>
        <v>-58.75</v>
      </c>
      <c r="I11" s="21">
        <v>33</v>
      </c>
      <c r="J11" s="21">
        <v>80</v>
      </c>
      <c r="K11" s="21">
        <f t="shared" si="2"/>
        <v>-47</v>
      </c>
      <c r="L11" s="24">
        <f t="shared" si="3"/>
        <v>-58.75</v>
      </c>
      <c r="M11" s="65"/>
    </row>
    <row r="12" spans="1:13" ht="16.5" customHeight="1">
      <c r="A12" s="21" t="s">
        <v>24</v>
      </c>
      <c r="B12" s="21"/>
      <c r="C12" s="21"/>
      <c r="D12" s="43">
        <f>'[1]收入'!$B$124</f>
        <v>2151</v>
      </c>
      <c r="E12" s="24"/>
      <c r="F12" s="43">
        <f>'[2]收入'!$B$103</f>
        <v>2554</v>
      </c>
      <c r="G12" s="21">
        <f t="shared" si="0"/>
        <v>-403</v>
      </c>
      <c r="H12" s="44">
        <f t="shared" si="1"/>
        <v>-15.779169929522318</v>
      </c>
      <c r="I12" s="21">
        <v>2151</v>
      </c>
      <c r="J12" s="21">
        <v>2554</v>
      </c>
      <c r="K12" s="21">
        <f t="shared" si="2"/>
        <v>-403</v>
      </c>
      <c r="L12" s="24">
        <f t="shared" si="3"/>
        <v>-15.779169929522318</v>
      </c>
      <c r="M12" s="65"/>
    </row>
    <row r="13" spans="1:13" ht="16.5" customHeight="1">
      <c r="A13" s="21" t="s">
        <v>25</v>
      </c>
      <c r="B13" s="21"/>
      <c r="C13" s="21"/>
      <c r="D13" s="43">
        <f>'[1]收入'!$B$128</f>
        <v>3317</v>
      </c>
      <c r="E13" s="24"/>
      <c r="F13" s="43">
        <f>'[2]收入'!$B$107</f>
        <v>2786</v>
      </c>
      <c r="G13" s="21">
        <f t="shared" si="0"/>
        <v>531</v>
      </c>
      <c r="H13" s="44">
        <f t="shared" si="1"/>
        <v>19.059583632447954</v>
      </c>
      <c r="I13" s="21">
        <v>3317</v>
      </c>
      <c r="J13" s="21">
        <v>2786</v>
      </c>
      <c r="K13" s="21">
        <f t="shared" si="2"/>
        <v>531</v>
      </c>
      <c r="L13" s="24">
        <f t="shared" si="3"/>
        <v>19.059583632447954</v>
      </c>
      <c r="M13" s="65"/>
    </row>
    <row r="14" spans="1:13" ht="16.5" customHeight="1">
      <c r="A14" s="21" t="s">
        <v>26</v>
      </c>
      <c r="B14" s="21"/>
      <c r="C14" s="21"/>
      <c r="D14" s="43">
        <f>'[1]收入'!$B$129</f>
        <v>999</v>
      </c>
      <c r="E14" s="24"/>
      <c r="F14" s="43">
        <f>'[2]收入'!$B$108</f>
        <v>744</v>
      </c>
      <c r="G14" s="21">
        <f t="shared" si="0"/>
        <v>255</v>
      </c>
      <c r="H14" s="44">
        <f t="shared" si="1"/>
        <v>34.274193548387096</v>
      </c>
      <c r="I14" s="21">
        <v>999</v>
      </c>
      <c r="J14" s="21">
        <v>744</v>
      </c>
      <c r="K14" s="21">
        <f t="shared" si="2"/>
        <v>255</v>
      </c>
      <c r="L14" s="24">
        <f t="shared" si="3"/>
        <v>34.274193548387096</v>
      </c>
      <c r="M14" s="65"/>
    </row>
    <row r="15" spans="1:13" ht="16.5" customHeight="1">
      <c r="A15" s="21" t="s">
        <v>27</v>
      </c>
      <c r="B15" s="21"/>
      <c r="C15" s="21"/>
      <c r="D15" s="43">
        <f>'[1]收入'!$B$131</f>
        <v>1951</v>
      </c>
      <c r="E15" s="24"/>
      <c r="F15" s="43">
        <f>'[2]收入'!$B$110</f>
        <v>3298</v>
      </c>
      <c r="G15" s="21">
        <f t="shared" si="0"/>
        <v>-1347</v>
      </c>
      <c r="H15" s="44">
        <f t="shared" si="1"/>
        <v>-40.8429351121892</v>
      </c>
      <c r="I15" s="21">
        <v>1951</v>
      </c>
      <c r="J15" s="21">
        <v>3298</v>
      </c>
      <c r="K15" s="21">
        <f t="shared" si="2"/>
        <v>-1347</v>
      </c>
      <c r="L15" s="24">
        <f t="shared" si="3"/>
        <v>-40.8429351121892</v>
      </c>
      <c r="M15" s="65"/>
    </row>
    <row r="16" spans="1:13" ht="16.5" customHeight="1">
      <c r="A16" s="21" t="s">
        <v>28</v>
      </c>
      <c r="B16" s="21"/>
      <c r="C16" s="21"/>
      <c r="D16" s="43">
        <f>'[1]收入'!$B$132</f>
        <v>3656</v>
      </c>
      <c r="E16" s="24"/>
      <c r="F16" s="43">
        <f>'[2]收入'!$B$111</f>
        <v>3076</v>
      </c>
      <c r="G16" s="21">
        <f t="shared" si="0"/>
        <v>580</v>
      </c>
      <c r="H16" s="44">
        <f t="shared" si="1"/>
        <v>18.855656697009103</v>
      </c>
      <c r="I16" s="21">
        <v>3656</v>
      </c>
      <c r="J16" s="21">
        <v>3076</v>
      </c>
      <c r="K16" s="21">
        <f t="shared" si="2"/>
        <v>580</v>
      </c>
      <c r="L16" s="24">
        <f t="shared" si="3"/>
        <v>18.855656697009103</v>
      </c>
      <c r="M16" s="65"/>
    </row>
    <row r="17" spans="1:13" ht="16.5" customHeight="1">
      <c r="A17" s="21" t="s">
        <v>29</v>
      </c>
      <c r="B17" s="21"/>
      <c r="C17" s="21"/>
      <c r="D17" s="43">
        <f>'[1]收入'!$B$133</f>
        <v>610</v>
      </c>
      <c r="E17" s="24"/>
      <c r="F17" s="43">
        <f>'[2]收入'!$B$112</f>
        <v>495</v>
      </c>
      <c r="G17" s="21">
        <f t="shared" si="0"/>
        <v>115</v>
      </c>
      <c r="H17" s="44">
        <f t="shared" si="1"/>
        <v>23.232323232323232</v>
      </c>
      <c r="I17" s="21">
        <v>610</v>
      </c>
      <c r="J17" s="21">
        <v>495</v>
      </c>
      <c r="K17" s="21">
        <f t="shared" si="2"/>
        <v>115</v>
      </c>
      <c r="L17" s="24">
        <f t="shared" si="3"/>
        <v>23.232323232323232</v>
      </c>
      <c r="M17" s="65"/>
    </row>
    <row r="18" spans="1:13" ht="16.5" customHeight="1">
      <c r="A18" s="21" t="s">
        <v>30</v>
      </c>
      <c r="B18" s="21"/>
      <c r="C18" s="21"/>
      <c r="D18" s="43">
        <f>'[1]收入'!$B$137</f>
        <v>2544</v>
      </c>
      <c r="E18" s="24"/>
      <c r="F18" s="43">
        <f>'[2]收入'!$B$116</f>
        <v>0</v>
      </c>
      <c r="G18" s="21">
        <f t="shared" si="0"/>
        <v>2544</v>
      </c>
      <c r="H18" s="44" t="e">
        <f t="shared" si="1"/>
        <v>#DIV/0!</v>
      </c>
      <c r="I18" s="21">
        <v>2544</v>
      </c>
      <c r="J18" s="21">
        <v>0</v>
      </c>
      <c r="K18" s="21">
        <f t="shared" si="2"/>
        <v>2544</v>
      </c>
      <c r="L18" s="24" t="e">
        <f t="shared" si="3"/>
        <v>#DIV/0!</v>
      </c>
      <c r="M18" s="65"/>
    </row>
    <row r="19" spans="1:13" ht="16.5" customHeight="1">
      <c r="A19" s="21" t="s">
        <v>31</v>
      </c>
      <c r="B19" s="21"/>
      <c r="C19" s="21"/>
      <c r="D19" s="43">
        <f>'[1]收入'!$B$138</f>
        <v>3857</v>
      </c>
      <c r="E19" s="24"/>
      <c r="F19" s="43">
        <f>'[2]收入'!$B$117</f>
        <v>3874</v>
      </c>
      <c r="G19" s="21">
        <f t="shared" si="0"/>
        <v>-17</v>
      </c>
      <c r="H19" s="44">
        <f t="shared" si="1"/>
        <v>-0.43882292204439854</v>
      </c>
      <c r="I19" s="21">
        <v>3857</v>
      </c>
      <c r="J19" s="21">
        <v>3874</v>
      </c>
      <c r="K19" s="21">
        <f t="shared" si="2"/>
        <v>-17</v>
      </c>
      <c r="L19" s="24">
        <f t="shared" si="3"/>
        <v>-0.43882292204439854</v>
      </c>
      <c r="M19" s="65"/>
    </row>
    <row r="20" spans="1:13" ht="16.5" customHeight="1">
      <c r="A20" s="21" t="s">
        <v>32</v>
      </c>
      <c r="B20" s="21"/>
      <c r="C20" s="21"/>
      <c r="D20" s="43">
        <f>'[1]收入'!$B$140</f>
        <v>120</v>
      </c>
      <c r="E20" s="24"/>
      <c r="F20" s="43">
        <f>'[2]收入'!$B$119</f>
        <v>158</v>
      </c>
      <c r="G20" s="21">
        <f t="shared" si="0"/>
        <v>-38</v>
      </c>
      <c r="H20" s="44">
        <f t="shared" si="1"/>
        <v>-24.050632911392405</v>
      </c>
      <c r="I20" s="21">
        <v>120</v>
      </c>
      <c r="J20" s="21">
        <v>158</v>
      </c>
      <c r="K20" s="21">
        <f t="shared" si="2"/>
        <v>-38</v>
      </c>
      <c r="L20" s="24">
        <f t="shared" si="3"/>
        <v>-24.050632911392405</v>
      </c>
      <c r="M20" s="65"/>
    </row>
    <row r="21" spans="1:13" ht="16.5" customHeight="1">
      <c r="A21" s="21" t="s">
        <v>33</v>
      </c>
      <c r="B21" s="21"/>
      <c r="C21" s="21"/>
      <c r="D21" s="43">
        <f>'[1]收入'!$B$141</f>
        <v>-86</v>
      </c>
      <c r="E21" s="24"/>
      <c r="F21" s="43">
        <f>'[2]收入'!$B$120</f>
        <v>-50</v>
      </c>
      <c r="G21" s="21">
        <f t="shared" si="0"/>
        <v>-36</v>
      </c>
      <c r="H21" s="44">
        <f t="shared" si="1"/>
        <v>72</v>
      </c>
      <c r="I21" s="21">
        <v>-86</v>
      </c>
      <c r="J21" s="21">
        <v>-50</v>
      </c>
      <c r="K21" s="21">
        <f t="shared" si="2"/>
        <v>-36</v>
      </c>
      <c r="L21" s="24">
        <f t="shared" si="3"/>
        <v>72</v>
      </c>
      <c r="M21" s="65"/>
    </row>
    <row r="22" spans="1:13" ht="16.5" customHeight="1">
      <c r="A22" s="20" t="s">
        <v>34</v>
      </c>
      <c r="B22" s="21"/>
      <c r="C22" s="21"/>
      <c r="D22" s="43">
        <f>'[1]收入'!$B$142</f>
        <v>18287</v>
      </c>
      <c r="E22" s="24"/>
      <c r="F22" s="43">
        <f>'[2]收入'!$B$121</f>
        <v>15280</v>
      </c>
      <c r="G22" s="21">
        <f t="shared" si="0"/>
        <v>3007</v>
      </c>
      <c r="H22" s="44">
        <f t="shared" si="1"/>
        <v>19.67931937172775</v>
      </c>
      <c r="I22" s="21">
        <v>18287</v>
      </c>
      <c r="J22" s="21">
        <v>15280</v>
      </c>
      <c r="K22" s="21">
        <f t="shared" si="2"/>
        <v>3007</v>
      </c>
      <c r="L22" s="24">
        <f t="shared" si="3"/>
        <v>19.67931937172775</v>
      </c>
      <c r="M22" s="65"/>
    </row>
    <row r="23" spans="1:13" s="6" customFormat="1" ht="16.5" customHeight="1">
      <c r="A23" s="21" t="s">
        <v>35</v>
      </c>
      <c r="B23" s="21"/>
      <c r="C23" s="21"/>
      <c r="D23" s="43">
        <f>'[1]收入'!$B$143</f>
        <v>1394</v>
      </c>
      <c r="E23" s="24"/>
      <c r="F23" s="43">
        <f>'[2]收入'!$B$122</f>
        <v>9166</v>
      </c>
      <c r="G23" s="21">
        <f t="shared" si="0"/>
        <v>-7772</v>
      </c>
      <c r="H23" s="44">
        <f t="shared" si="1"/>
        <v>-84.79162120881519</v>
      </c>
      <c r="I23" s="21">
        <v>1394</v>
      </c>
      <c r="J23" s="21">
        <v>9166</v>
      </c>
      <c r="K23" s="21">
        <f t="shared" si="2"/>
        <v>-7772</v>
      </c>
      <c r="L23" s="24">
        <f t="shared" si="3"/>
        <v>-84.79162120881519</v>
      </c>
      <c r="M23" s="65"/>
    </row>
    <row r="24" spans="1:13" s="6" customFormat="1" ht="16.5" customHeight="1">
      <c r="A24" s="47" t="s">
        <v>36</v>
      </c>
      <c r="B24" s="21"/>
      <c r="C24" s="21"/>
      <c r="D24" s="43">
        <f>'[1]收入'!$B$157</f>
        <v>0</v>
      </c>
      <c r="E24" s="24"/>
      <c r="F24" s="43">
        <f>'[2]收入'!$B$136</f>
        <v>4297</v>
      </c>
      <c r="G24" s="21">
        <f t="shared" si="0"/>
        <v>-4297</v>
      </c>
      <c r="H24" s="44">
        <f t="shared" si="1"/>
        <v>-100</v>
      </c>
      <c r="I24" s="21">
        <v>0</v>
      </c>
      <c r="J24" s="21">
        <v>4297</v>
      </c>
      <c r="K24" s="21">
        <f t="shared" si="2"/>
        <v>-4297</v>
      </c>
      <c r="L24" s="24">
        <f t="shared" si="3"/>
        <v>-100</v>
      </c>
      <c r="M24" s="65"/>
    </row>
    <row r="25" spans="1:13" s="6" customFormat="1" ht="16.5" customHeight="1">
      <c r="A25" s="47" t="s">
        <v>37</v>
      </c>
      <c r="B25" s="21"/>
      <c r="C25" s="21"/>
      <c r="D25" s="43">
        <f>'[1]收入'!$B$158</f>
        <v>0</v>
      </c>
      <c r="E25" s="24"/>
      <c r="F25" s="43">
        <f>'[2]收入'!$B$137</f>
        <v>3069</v>
      </c>
      <c r="G25" s="21">
        <f t="shared" si="0"/>
        <v>-3069</v>
      </c>
      <c r="H25" s="44">
        <f t="shared" si="1"/>
        <v>-100</v>
      </c>
      <c r="I25" s="21">
        <v>0</v>
      </c>
      <c r="J25" s="21">
        <v>3069</v>
      </c>
      <c r="K25" s="21">
        <f t="shared" si="2"/>
        <v>-3069</v>
      </c>
      <c r="L25" s="24">
        <f t="shared" si="3"/>
        <v>-100</v>
      </c>
      <c r="M25" s="65"/>
    </row>
    <row r="26" spans="1:13" s="6" customFormat="1" ht="16.5" customHeight="1">
      <c r="A26" s="21" t="s">
        <v>38</v>
      </c>
      <c r="B26" s="21"/>
      <c r="C26" s="21"/>
      <c r="D26" s="43">
        <f>'[1]收入'!$B$166</f>
        <v>2519</v>
      </c>
      <c r="E26" s="24"/>
      <c r="F26" s="43">
        <f>'[2]收入'!$B$144</f>
        <v>663</v>
      </c>
      <c r="G26" s="21">
        <f t="shared" si="0"/>
        <v>1856</v>
      </c>
      <c r="H26" s="44">
        <f t="shared" si="1"/>
        <v>279.93966817496226</v>
      </c>
      <c r="I26" s="21">
        <v>2519</v>
      </c>
      <c r="J26" s="21">
        <v>663</v>
      </c>
      <c r="K26" s="21">
        <f t="shared" si="2"/>
        <v>1856</v>
      </c>
      <c r="L26" s="24">
        <f t="shared" si="3"/>
        <v>279.93966817496226</v>
      </c>
      <c r="M26" s="65"/>
    </row>
    <row r="27" spans="1:13" s="6" customFormat="1" ht="16.5" customHeight="1">
      <c r="A27" s="21" t="s">
        <v>39</v>
      </c>
      <c r="B27" s="21"/>
      <c r="C27" s="21"/>
      <c r="D27" s="43">
        <f>'[1]收入'!$B$221</f>
        <v>2639</v>
      </c>
      <c r="E27" s="24"/>
      <c r="F27" s="43">
        <f>'[2]收入'!$B$170</f>
        <v>2043</v>
      </c>
      <c r="G27" s="21">
        <f t="shared" si="0"/>
        <v>596</v>
      </c>
      <c r="H27" s="44">
        <f t="shared" si="1"/>
        <v>29.172785119921684</v>
      </c>
      <c r="I27" s="21">
        <v>2639</v>
      </c>
      <c r="J27" s="21">
        <v>2043</v>
      </c>
      <c r="K27" s="21">
        <f t="shared" si="2"/>
        <v>596</v>
      </c>
      <c r="L27" s="24">
        <f t="shared" si="3"/>
        <v>29.172785119921684</v>
      </c>
      <c r="M27" s="65"/>
    </row>
    <row r="28" spans="1:13" s="6" customFormat="1" ht="16.5" customHeight="1">
      <c r="A28" s="21" t="s">
        <v>40</v>
      </c>
      <c r="B28" s="21"/>
      <c r="C28" s="21"/>
      <c r="D28" s="43">
        <f>'[1]收入'!$B$247</f>
        <v>0</v>
      </c>
      <c r="E28" s="24"/>
      <c r="F28" s="43">
        <f>'[2]收入'!$B$197</f>
        <v>0</v>
      </c>
      <c r="G28" s="21">
        <f t="shared" si="0"/>
        <v>0</v>
      </c>
      <c r="H28" s="44" t="e">
        <f t="shared" si="1"/>
        <v>#DIV/0!</v>
      </c>
      <c r="I28" s="21">
        <v>0</v>
      </c>
      <c r="J28" s="21">
        <v>0</v>
      </c>
      <c r="K28" s="21">
        <f t="shared" si="2"/>
        <v>0</v>
      </c>
      <c r="L28" s="24" t="e">
        <f t="shared" si="3"/>
        <v>#DIV/0!</v>
      </c>
      <c r="M28" s="65"/>
    </row>
    <row r="29" spans="1:13" s="6" customFormat="1" ht="16.5" customHeight="1">
      <c r="A29" s="25" t="s">
        <v>41</v>
      </c>
      <c r="B29" s="21"/>
      <c r="C29" s="21"/>
      <c r="D29" s="43">
        <f>'[1]收入'!$B$266</f>
        <v>6885</v>
      </c>
      <c r="E29" s="24"/>
      <c r="F29" s="43">
        <f>'[2]收入'!$B$216</f>
        <v>463</v>
      </c>
      <c r="G29" s="21">
        <f t="shared" si="0"/>
        <v>6422</v>
      </c>
      <c r="H29" s="44">
        <f t="shared" si="1"/>
        <v>1387.0410367170625</v>
      </c>
      <c r="I29" s="21">
        <v>6885</v>
      </c>
      <c r="J29" s="21">
        <v>463</v>
      </c>
      <c r="K29" s="21">
        <f t="shared" si="2"/>
        <v>6422</v>
      </c>
      <c r="L29" s="24">
        <f t="shared" si="3"/>
        <v>1387.0410367170625</v>
      </c>
      <c r="M29" s="65"/>
    </row>
    <row r="30" spans="1:13" s="6" customFormat="1" ht="16.5" customHeight="1">
      <c r="A30" s="21" t="s">
        <v>42</v>
      </c>
      <c r="B30" s="21"/>
      <c r="C30" s="21"/>
      <c r="D30" s="43">
        <f>'[1]收入'!$B$300</f>
        <v>0</v>
      </c>
      <c r="E30" s="24"/>
      <c r="F30" s="43">
        <f>'[2]收入'!$B$250</f>
        <v>120</v>
      </c>
      <c r="G30" s="21">
        <f t="shared" si="0"/>
        <v>-120</v>
      </c>
      <c r="H30" s="44">
        <f t="shared" si="1"/>
        <v>-100</v>
      </c>
      <c r="I30" s="21">
        <v>0</v>
      </c>
      <c r="J30" s="21">
        <v>120</v>
      </c>
      <c r="K30" s="21">
        <f t="shared" si="2"/>
        <v>-120</v>
      </c>
      <c r="L30" s="24">
        <f t="shared" si="3"/>
        <v>-100</v>
      </c>
      <c r="M30" s="65"/>
    </row>
    <row r="31" spans="1:13" s="6" customFormat="1" ht="16.5" customHeight="1">
      <c r="A31" s="21" t="s">
        <v>43</v>
      </c>
      <c r="B31" s="21"/>
      <c r="C31" s="21"/>
      <c r="D31" s="43">
        <f>'[1]收入'!$B$303</f>
        <v>1389</v>
      </c>
      <c r="E31" s="24"/>
      <c r="F31" s="43">
        <f>'[2]收入'!$B$253</f>
        <v>200</v>
      </c>
      <c r="G31" s="21">
        <f t="shared" si="0"/>
        <v>1189</v>
      </c>
      <c r="H31" s="44">
        <f t="shared" si="1"/>
        <v>594.5</v>
      </c>
      <c r="I31" s="21">
        <v>1389</v>
      </c>
      <c r="J31" s="21">
        <v>200</v>
      </c>
      <c r="K31" s="21">
        <f t="shared" si="2"/>
        <v>1189</v>
      </c>
      <c r="L31" s="24">
        <f t="shared" si="3"/>
        <v>594.5</v>
      </c>
      <c r="M31" s="65"/>
    </row>
    <row r="32" spans="1:13" s="6" customFormat="1" ht="16.5" customHeight="1">
      <c r="A32" s="21" t="s">
        <v>44</v>
      </c>
      <c r="B32" s="21"/>
      <c r="C32" s="21"/>
      <c r="D32" s="43">
        <f>'[1]收入'!$B$309</f>
        <v>3461</v>
      </c>
      <c r="E32" s="24"/>
      <c r="F32" s="43">
        <f>'[2]收入'!$B$259</f>
        <v>2625</v>
      </c>
      <c r="G32" s="21">
        <f t="shared" si="0"/>
        <v>836</v>
      </c>
      <c r="H32" s="44">
        <f t="shared" si="1"/>
        <v>31.847619047619048</v>
      </c>
      <c r="I32" s="21">
        <v>3461</v>
      </c>
      <c r="J32" s="21">
        <v>2625</v>
      </c>
      <c r="K32" s="21">
        <f t="shared" si="2"/>
        <v>836</v>
      </c>
      <c r="L32" s="24">
        <f t="shared" si="3"/>
        <v>31.847619047619048</v>
      </c>
      <c r="M32" s="65"/>
    </row>
    <row r="33" spans="1:13" s="6" customFormat="1" ht="16.5" customHeight="1">
      <c r="A33" s="48" t="s">
        <v>45</v>
      </c>
      <c r="B33" s="22"/>
      <c r="C33" s="21"/>
      <c r="D33" s="43">
        <f>'[1]收入'!$B$5</f>
        <v>53932</v>
      </c>
      <c r="E33" s="24"/>
      <c r="F33" s="43">
        <f>'[2]收入'!$B$5</f>
        <v>50268</v>
      </c>
      <c r="G33" s="21">
        <f t="shared" si="0"/>
        <v>3664</v>
      </c>
      <c r="H33" s="44">
        <f t="shared" si="1"/>
        <v>7.288931328081483</v>
      </c>
      <c r="I33" s="21">
        <v>53932</v>
      </c>
      <c r="J33" s="21">
        <v>50268</v>
      </c>
      <c r="K33" s="21">
        <f t="shared" si="2"/>
        <v>3664</v>
      </c>
      <c r="L33" s="24">
        <f t="shared" si="3"/>
        <v>7.288931328081483</v>
      </c>
      <c r="M33" s="65"/>
    </row>
    <row r="34" spans="1:13" ht="37.5" customHeight="1">
      <c r="A34" s="49"/>
      <c r="B34" s="50"/>
      <c r="C34" s="50"/>
      <c r="D34" s="51"/>
      <c r="E34" s="50"/>
      <c r="F34" s="51"/>
      <c r="G34" s="50"/>
      <c r="H34" s="50"/>
      <c r="I34" s="50"/>
      <c r="J34" s="50"/>
      <c r="K34" s="50"/>
      <c r="L34" s="50"/>
      <c r="M34" s="50"/>
    </row>
    <row r="35" spans="1:13" ht="23.25" customHeight="1">
      <c r="A35" s="49"/>
      <c r="B35" s="50"/>
      <c r="C35" s="50"/>
      <c r="D35" s="51"/>
      <c r="E35" s="50"/>
      <c r="F35" s="51"/>
      <c r="G35" s="50"/>
      <c r="H35" s="50"/>
      <c r="I35" s="50"/>
      <c r="J35" s="50"/>
      <c r="K35" s="50"/>
      <c r="L35" s="50"/>
      <c r="M35" s="50"/>
    </row>
    <row r="36" spans="1:13" s="6" customFormat="1" ht="30" customHeight="1">
      <c r="A36" s="39" t="s">
        <v>5</v>
      </c>
      <c r="B36" s="15" t="s">
        <v>6</v>
      </c>
      <c r="C36" s="15" t="s">
        <v>7</v>
      </c>
      <c r="D36" s="40" t="s">
        <v>8</v>
      </c>
      <c r="E36" s="16" t="s">
        <v>9</v>
      </c>
      <c r="F36" s="15" t="s">
        <v>10</v>
      </c>
      <c r="G36" s="15" t="s">
        <v>46</v>
      </c>
      <c r="H36" s="16" t="s">
        <v>47</v>
      </c>
      <c r="I36" s="71" t="s">
        <v>13</v>
      </c>
      <c r="J36" s="71" t="s">
        <v>14</v>
      </c>
      <c r="K36" s="71" t="s">
        <v>48</v>
      </c>
      <c r="L36" s="72" t="s">
        <v>49</v>
      </c>
      <c r="M36" s="66" t="s">
        <v>17</v>
      </c>
    </row>
    <row r="37" spans="1:13" s="6" customFormat="1" ht="21.75" customHeight="1">
      <c r="A37" s="41"/>
      <c r="B37" s="18"/>
      <c r="C37" s="18"/>
      <c r="D37" s="42"/>
      <c r="E37" s="19"/>
      <c r="F37" s="18"/>
      <c r="G37" s="18"/>
      <c r="H37" s="19"/>
      <c r="I37" s="73"/>
      <c r="J37" s="73"/>
      <c r="K37" s="73"/>
      <c r="L37" s="74"/>
      <c r="M37" s="66"/>
    </row>
    <row r="38" spans="1:13" s="6" customFormat="1" ht="24.75" customHeight="1">
      <c r="A38" s="52" t="s">
        <v>50</v>
      </c>
      <c r="B38" s="21"/>
      <c r="C38" s="22"/>
      <c r="D38" s="23">
        <f>'[1]支出'!$B$6</f>
        <v>58584</v>
      </c>
      <c r="E38" s="24"/>
      <c r="F38" s="54">
        <f>'[2]支出'!$B$6</f>
        <v>30009</v>
      </c>
      <c r="G38" s="55">
        <f>D38-F38</f>
        <v>28575</v>
      </c>
      <c r="H38" s="56">
        <f>G38/F38*100</f>
        <v>95.22143356992902</v>
      </c>
      <c r="I38" s="21">
        <v>58584</v>
      </c>
      <c r="J38" s="21">
        <v>30009</v>
      </c>
      <c r="K38" s="21">
        <f>I38-J38</f>
        <v>28575</v>
      </c>
      <c r="L38" s="24">
        <f>K38/J38*100</f>
        <v>95.22143356992902</v>
      </c>
      <c r="M38" s="65"/>
    </row>
    <row r="39" spans="1:13" s="6" customFormat="1" ht="24.75" customHeight="1">
      <c r="A39" s="57" t="s">
        <v>51</v>
      </c>
      <c r="B39" s="21"/>
      <c r="C39" s="22"/>
      <c r="D39" s="23">
        <f>'[1]支出'!$B$290</f>
        <v>113</v>
      </c>
      <c r="E39" s="24"/>
      <c r="F39" s="54">
        <f>'[2]支出'!$B$290</f>
        <v>60</v>
      </c>
      <c r="G39" s="55">
        <f aca="true" t="shared" si="4" ref="G39:G61">D39-F39</f>
        <v>53</v>
      </c>
      <c r="H39" s="56">
        <f>G39/F39*100</f>
        <v>88.33333333333333</v>
      </c>
      <c r="I39" s="21">
        <v>113</v>
      </c>
      <c r="J39" s="21">
        <v>60</v>
      </c>
      <c r="K39" s="21">
        <f aca="true" t="shared" si="5" ref="K39:K61">I39-J39</f>
        <v>53</v>
      </c>
      <c r="L39" s="24">
        <f aca="true" t="shared" si="6" ref="L39:L61">K39/J39*100</f>
        <v>88.33333333333333</v>
      </c>
      <c r="M39" s="65"/>
    </row>
    <row r="40" spans="1:13" s="6" customFormat="1" ht="24.75" customHeight="1">
      <c r="A40" s="57" t="s">
        <v>52</v>
      </c>
      <c r="B40" s="21"/>
      <c r="C40" s="58"/>
      <c r="D40" s="59">
        <f>'[1]支出'!$B$309</f>
        <v>24239</v>
      </c>
      <c r="E40" s="24"/>
      <c r="F40" s="54">
        <f>'[2]支出'!$B$309</f>
        <v>12617</v>
      </c>
      <c r="G40" s="55">
        <f t="shared" si="4"/>
        <v>11622</v>
      </c>
      <c r="H40" s="56">
        <f aca="true" t="shared" si="7" ref="H40:H61">G40/F40*100</f>
        <v>92.11381469445986</v>
      </c>
      <c r="I40" s="21">
        <v>24238</v>
      </c>
      <c r="J40" s="21">
        <v>12617</v>
      </c>
      <c r="K40" s="21">
        <f t="shared" si="5"/>
        <v>11621</v>
      </c>
      <c r="L40" s="24">
        <f t="shared" si="6"/>
        <v>92.10588888008243</v>
      </c>
      <c r="M40" s="65"/>
    </row>
    <row r="41" spans="1:13" s="6" customFormat="1" ht="24.75" customHeight="1">
      <c r="A41" s="57" t="s">
        <v>53</v>
      </c>
      <c r="B41" s="21"/>
      <c r="C41" s="58"/>
      <c r="D41" s="59">
        <f>'[1]支出'!$B$400</f>
        <v>75273</v>
      </c>
      <c r="E41" s="24"/>
      <c r="F41" s="54">
        <f>'[2]支出'!$B$398</f>
        <v>73766</v>
      </c>
      <c r="G41" s="55">
        <f t="shared" si="4"/>
        <v>1507</v>
      </c>
      <c r="H41" s="56">
        <f t="shared" si="7"/>
        <v>2.042946614971667</v>
      </c>
      <c r="I41" s="21">
        <v>75273</v>
      </c>
      <c r="J41" s="21">
        <v>73766</v>
      </c>
      <c r="K41" s="21">
        <f t="shared" si="5"/>
        <v>1507</v>
      </c>
      <c r="L41" s="24">
        <f t="shared" si="6"/>
        <v>2.042946614971667</v>
      </c>
      <c r="M41" s="65"/>
    </row>
    <row r="42" spans="1:13" s="6" customFormat="1" ht="24.75" customHeight="1">
      <c r="A42" s="57" t="s">
        <v>54</v>
      </c>
      <c r="B42" s="21"/>
      <c r="C42" s="58"/>
      <c r="D42" s="59">
        <f>'[1]支出'!$B$454</f>
        <v>642</v>
      </c>
      <c r="E42" s="24"/>
      <c r="F42" s="54">
        <f>'[2]支出'!$B$453</f>
        <v>380</v>
      </c>
      <c r="G42" s="55">
        <f t="shared" si="4"/>
        <v>262</v>
      </c>
      <c r="H42" s="56">
        <f t="shared" si="7"/>
        <v>68.94736842105263</v>
      </c>
      <c r="I42" s="21">
        <v>641</v>
      </c>
      <c r="J42" s="21">
        <v>380</v>
      </c>
      <c r="K42" s="21">
        <f t="shared" si="5"/>
        <v>261</v>
      </c>
      <c r="L42" s="24">
        <f t="shared" si="6"/>
        <v>68.6842105263158</v>
      </c>
      <c r="M42" s="65"/>
    </row>
    <row r="43" spans="1:13" s="6" customFormat="1" ht="24.75" customHeight="1">
      <c r="A43" s="57" t="s">
        <v>55</v>
      </c>
      <c r="B43" s="21"/>
      <c r="C43" s="58"/>
      <c r="D43" s="59">
        <f>'[1]支出'!$B$508</f>
        <v>5585</v>
      </c>
      <c r="E43" s="24"/>
      <c r="F43" s="54">
        <f>'[2]支出'!$B$509</f>
        <v>3983</v>
      </c>
      <c r="G43" s="55">
        <f t="shared" si="4"/>
        <v>1602</v>
      </c>
      <c r="H43" s="56">
        <f t="shared" si="7"/>
        <v>40.22093899071052</v>
      </c>
      <c r="I43" s="21">
        <v>5585</v>
      </c>
      <c r="J43" s="21">
        <v>3983</v>
      </c>
      <c r="K43" s="21">
        <f t="shared" si="5"/>
        <v>1602</v>
      </c>
      <c r="L43" s="24">
        <f t="shared" si="6"/>
        <v>40.22093899071052</v>
      </c>
      <c r="M43" s="65"/>
    </row>
    <row r="44" spans="1:13" s="6" customFormat="1" ht="24.75" customHeight="1">
      <c r="A44" s="57" t="s">
        <v>56</v>
      </c>
      <c r="B44" s="21"/>
      <c r="C44" s="58"/>
      <c r="D44" s="59">
        <f>'[1]支出'!$B$565</f>
        <v>38653</v>
      </c>
      <c r="E44" s="24"/>
      <c r="F44" s="54">
        <f>'[2]支出'!$B$565</f>
        <v>24267</v>
      </c>
      <c r="G44" s="55">
        <f t="shared" si="4"/>
        <v>14386</v>
      </c>
      <c r="H44" s="56">
        <f t="shared" si="7"/>
        <v>59.28215271768244</v>
      </c>
      <c r="I44" s="21">
        <v>38653</v>
      </c>
      <c r="J44" s="21">
        <v>24267</v>
      </c>
      <c r="K44" s="21">
        <f t="shared" si="5"/>
        <v>14386</v>
      </c>
      <c r="L44" s="24">
        <f t="shared" si="6"/>
        <v>59.28215271768244</v>
      </c>
      <c r="M44" s="65"/>
    </row>
    <row r="45" spans="1:13" s="6" customFormat="1" ht="24.75" customHeight="1">
      <c r="A45" s="57" t="s">
        <v>57</v>
      </c>
      <c r="B45" s="21"/>
      <c r="C45" s="58"/>
      <c r="D45" s="59">
        <f>'[1]支出'!$B$686</f>
        <v>27197</v>
      </c>
      <c r="E45" s="24"/>
      <c r="F45" s="54">
        <f>'[2]支出'!$B$683</f>
        <v>19736</v>
      </c>
      <c r="G45" s="55">
        <f t="shared" si="4"/>
        <v>7461</v>
      </c>
      <c r="H45" s="56">
        <f t="shared" si="7"/>
        <v>37.80401297122011</v>
      </c>
      <c r="I45" s="21">
        <v>27197</v>
      </c>
      <c r="J45" s="21">
        <v>19736</v>
      </c>
      <c r="K45" s="21">
        <f t="shared" si="5"/>
        <v>7461</v>
      </c>
      <c r="L45" s="24">
        <f t="shared" si="6"/>
        <v>37.80401297122011</v>
      </c>
      <c r="M45" s="65"/>
    </row>
    <row r="46" spans="1:13" s="6" customFormat="1" ht="24.75" customHeight="1">
      <c r="A46" s="57" t="s">
        <v>58</v>
      </c>
      <c r="B46" s="21"/>
      <c r="C46" s="58"/>
      <c r="D46" s="59">
        <f>'[1]支出'!$B$758</f>
        <v>5403</v>
      </c>
      <c r="E46" s="24"/>
      <c r="F46" s="54">
        <f>'[2]支出'!$B$754</f>
        <v>8834</v>
      </c>
      <c r="G46" s="55">
        <f t="shared" si="4"/>
        <v>-3431</v>
      </c>
      <c r="H46" s="56">
        <f t="shared" si="7"/>
        <v>-38.83857822051166</v>
      </c>
      <c r="I46" s="21">
        <v>5403</v>
      </c>
      <c r="J46" s="21">
        <v>8834</v>
      </c>
      <c r="K46" s="21">
        <f t="shared" si="5"/>
        <v>-3431</v>
      </c>
      <c r="L46" s="24">
        <f t="shared" si="6"/>
        <v>-38.83857822051166</v>
      </c>
      <c r="M46" s="65"/>
    </row>
    <row r="47" spans="1:13" s="6" customFormat="1" ht="24.75" customHeight="1">
      <c r="A47" s="75" t="s">
        <v>59</v>
      </c>
      <c r="B47" s="21"/>
      <c r="C47" s="58"/>
      <c r="D47" s="59">
        <f>'[1]支出'!$B$836</f>
        <v>22867</v>
      </c>
      <c r="E47" s="24"/>
      <c r="F47" s="54">
        <f>'[2]支出'!$B$833</f>
        <v>29782</v>
      </c>
      <c r="G47" s="55">
        <f t="shared" si="4"/>
        <v>-6915</v>
      </c>
      <c r="H47" s="56">
        <f t="shared" si="7"/>
        <v>-23.218722718420523</v>
      </c>
      <c r="I47" s="21">
        <v>22867</v>
      </c>
      <c r="J47" s="21">
        <v>29782</v>
      </c>
      <c r="K47" s="21">
        <f t="shared" si="5"/>
        <v>-6915</v>
      </c>
      <c r="L47" s="24">
        <f t="shared" si="6"/>
        <v>-23.218722718420523</v>
      </c>
      <c r="M47" s="65"/>
    </row>
    <row r="48" spans="1:13" s="6" customFormat="1" ht="24.75" customHeight="1">
      <c r="A48" s="75" t="s">
        <v>60</v>
      </c>
      <c r="B48" s="21"/>
      <c r="C48" s="58"/>
      <c r="D48" s="59">
        <f>'[1]支出'!$B$859</f>
        <v>50882</v>
      </c>
      <c r="E48" s="24"/>
      <c r="F48" s="54">
        <f>'[2]支出'!$B$856</f>
        <v>13803</v>
      </c>
      <c r="G48" s="55">
        <f t="shared" si="4"/>
        <v>37079</v>
      </c>
      <c r="H48" s="56">
        <f t="shared" si="7"/>
        <v>268.630007969282</v>
      </c>
      <c r="I48" s="21">
        <v>50882</v>
      </c>
      <c r="J48" s="21">
        <v>13803</v>
      </c>
      <c r="K48" s="21">
        <f t="shared" si="5"/>
        <v>37079</v>
      </c>
      <c r="L48" s="24">
        <f t="shared" si="6"/>
        <v>268.630007969282</v>
      </c>
      <c r="M48" s="65"/>
    </row>
    <row r="49" spans="1:13" s="6" customFormat="1" ht="24.75" customHeight="1">
      <c r="A49" s="75" t="s">
        <v>61</v>
      </c>
      <c r="B49" s="21"/>
      <c r="C49" s="58"/>
      <c r="D49" s="59">
        <f>'[1]支出'!$B$970</f>
        <v>13312</v>
      </c>
      <c r="E49" s="24"/>
      <c r="F49" s="54">
        <f>'[2]支出'!$B$981</f>
        <v>7587</v>
      </c>
      <c r="G49" s="55">
        <f t="shared" si="4"/>
        <v>5725</v>
      </c>
      <c r="H49" s="56">
        <f t="shared" si="7"/>
        <v>75.45802029787795</v>
      </c>
      <c r="I49" s="21">
        <v>13312</v>
      </c>
      <c r="J49" s="21">
        <v>7587</v>
      </c>
      <c r="K49" s="21">
        <f t="shared" si="5"/>
        <v>5725</v>
      </c>
      <c r="L49" s="24">
        <f t="shared" si="6"/>
        <v>75.45802029787795</v>
      </c>
      <c r="M49" s="65"/>
    </row>
    <row r="50" spans="1:13" s="6" customFormat="1" ht="24.75" customHeight="1">
      <c r="A50" s="69" t="s">
        <v>62</v>
      </c>
      <c r="B50" s="21"/>
      <c r="C50" s="58"/>
      <c r="D50" s="59">
        <f>'[1]支出'!$B$1034</f>
        <v>8537</v>
      </c>
      <c r="E50" s="24"/>
      <c r="F50" s="54">
        <f>'[2]支出'!$B$1045</f>
        <v>373</v>
      </c>
      <c r="G50" s="55">
        <f t="shared" si="4"/>
        <v>8164</v>
      </c>
      <c r="H50" s="56">
        <f t="shared" si="7"/>
        <v>2188.7399463806973</v>
      </c>
      <c r="I50" s="21">
        <v>8537</v>
      </c>
      <c r="J50" s="21">
        <v>373</v>
      </c>
      <c r="K50" s="21">
        <f t="shared" si="5"/>
        <v>8164</v>
      </c>
      <c r="L50" s="24">
        <f t="shared" si="6"/>
        <v>2188.7399463806973</v>
      </c>
      <c r="M50" s="65"/>
    </row>
    <row r="51" spans="1:13" s="6" customFormat="1" ht="24.75" customHeight="1">
      <c r="A51" s="69" t="s">
        <v>63</v>
      </c>
      <c r="B51" s="21"/>
      <c r="C51" s="58"/>
      <c r="D51" s="59">
        <f>'[1]支出'!$B$1100</f>
        <v>1228</v>
      </c>
      <c r="E51" s="24"/>
      <c r="F51" s="54">
        <f>'[2]支出'!$B$1111</f>
        <v>664</v>
      </c>
      <c r="G51" s="55">
        <f t="shared" si="4"/>
        <v>564</v>
      </c>
      <c r="H51" s="56">
        <f t="shared" si="7"/>
        <v>84.93975903614458</v>
      </c>
      <c r="I51" s="21">
        <v>1228</v>
      </c>
      <c r="J51" s="21">
        <v>664</v>
      </c>
      <c r="K51" s="21">
        <f t="shared" si="5"/>
        <v>564</v>
      </c>
      <c r="L51" s="24">
        <f t="shared" si="6"/>
        <v>84.93975903614458</v>
      </c>
      <c r="M51" s="65"/>
    </row>
    <row r="52" spans="1:13" s="6" customFormat="1" ht="24.75" customHeight="1">
      <c r="A52" s="69" t="s">
        <v>64</v>
      </c>
      <c r="B52" s="21"/>
      <c r="C52" s="58"/>
      <c r="D52" s="59">
        <f>'[1]支出'!$B$1120</f>
        <v>0</v>
      </c>
      <c r="E52" s="24"/>
      <c r="F52" s="54">
        <f>'[2]支出'!$B$1131</f>
        <v>0</v>
      </c>
      <c r="G52" s="55">
        <f t="shared" si="4"/>
        <v>0</v>
      </c>
      <c r="H52" s="56" t="e">
        <f t="shared" si="7"/>
        <v>#DIV/0!</v>
      </c>
      <c r="I52" s="21">
        <v>0</v>
      </c>
      <c r="J52" s="21">
        <v>0</v>
      </c>
      <c r="K52" s="21">
        <f t="shared" si="5"/>
        <v>0</v>
      </c>
      <c r="L52" s="24" t="e">
        <f t="shared" si="6"/>
        <v>#DIV/0!</v>
      </c>
      <c r="M52" s="65"/>
    </row>
    <row r="53" spans="1:13" s="6" customFormat="1" ht="24.75" customHeight="1">
      <c r="A53" s="57" t="s">
        <v>65</v>
      </c>
      <c r="B53" s="21"/>
      <c r="C53" s="58"/>
      <c r="D53" s="59">
        <f>'[1]支出'!$B$1149</f>
        <v>0</v>
      </c>
      <c r="E53" s="24"/>
      <c r="F53" s="54">
        <f>'[2]支出'!$B$1160</f>
        <v>0</v>
      </c>
      <c r="G53" s="55">
        <f t="shared" si="4"/>
        <v>0</v>
      </c>
      <c r="H53" s="56" t="e">
        <f t="shared" si="7"/>
        <v>#DIV/0!</v>
      </c>
      <c r="I53" s="21">
        <v>0</v>
      </c>
      <c r="J53" s="21">
        <v>0</v>
      </c>
      <c r="K53" s="21">
        <f t="shared" si="5"/>
        <v>0</v>
      </c>
      <c r="L53" s="24" t="e">
        <f t="shared" si="6"/>
        <v>#DIV/0!</v>
      </c>
      <c r="M53" s="65"/>
    </row>
    <row r="54" spans="1:13" s="6" customFormat="1" ht="24.75" customHeight="1">
      <c r="A54" s="70" t="s">
        <v>66</v>
      </c>
      <c r="B54" s="21"/>
      <c r="C54" s="58"/>
      <c r="D54" s="59">
        <f>'[1]支出'!$B$1159</f>
        <v>4480</v>
      </c>
      <c r="E54" s="24"/>
      <c r="F54" s="54">
        <f>'[2]支出'!$B$1170</f>
        <v>1424</v>
      </c>
      <c r="G54" s="55">
        <f t="shared" si="4"/>
        <v>3056</v>
      </c>
      <c r="H54" s="56">
        <f t="shared" si="7"/>
        <v>214.60674157303373</v>
      </c>
      <c r="I54" s="21">
        <v>4480</v>
      </c>
      <c r="J54" s="21">
        <v>1424</v>
      </c>
      <c r="K54" s="21">
        <f t="shared" si="5"/>
        <v>3056</v>
      </c>
      <c r="L54" s="24">
        <f t="shared" si="6"/>
        <v>214.60674157303373</v>
      </c>
      <c r="M54" s="65"/>
    </row>
    <row r="55" spans="1:13" s="6" customFormat="1" ht="24.75" customHeight="1">
      <c r="A55" s="76" t="s">
        <v>67</v>
      </c>
      <c r="B55" s="21"/>
      <c r="C55" s="58"/>
      <c r="D55" s="59">
        <f>'[1]支出'!$B$1204</f>
        <v>3389</v>
      </c>
      <c r="E55" s="24"/>
      <c r="F55" s="54">
        <f>'[2]支出'!$B$1235</f>
        <v>520</v>
      </c>
      <c r="G55" s="55">
        <f t="shared" si="4"/>
        <v>2869</v>
      </c>
      <c r="H55" s="56">
        <f t="shared" si="7"/>
        <v>551.7307692307693</v>
      </c>
      <c r="I55" s="21">
        <v>3389</v>
      </c>
      <c r="J55" s="21">
        <v>520</v>
      </c>
      <c r="K55" s="21">
        <f t="shared" si="5"/>
        <v>2869</v>
      </c>
      <c r="L55" s="24">
        <f t="shared" si="6"/>
        <v>551.7307692307693</v>
      </c>
      <c r="M55" s="65"/>
    </row>
    <row r="56" spans="1:13" s="6" customFormat="1" ht="24.75" customHeight="1">
      <c r="A56" s="76" t="s">
        <v>68</v>
      </c>
      <c r="B56" s="21"/>
      <c r="C56" s="58"/>
      <c r="D56" s="59">
        <f>'[1]支出'!$B$1224</f>
        <v>1868</v>
      </c>
      <c r="E56" s="24"/>
      <c r="F56" s="54">
        <f>'[2]支出'!$B$1253</f>
        <v>3256</v>
      </c>
      <c r="G56" s="55">
        <f t="shared" si="4"/>
        <v>-1388</v>
      </c>
      <c r="H56" s="56">
        <f t="shared" si="7"/>
        <v>-42.62899262899263</v>
      </c>
      <c r="I56" s="21">
        <v>1868</v>
      </c>
      <c r="J56" s="21">
        <v>3256</v>
      </c>
      <c r="K56" s="21">
        <f t="shared" si="5"/>
        <v>-1388</v>
      </c>
      <c r="L56" s="24">
        <f t="shared" si="6"/>
        <v>-42.62899262899263</v>
      </c>
      <c r="M56" s="65"/>
    </row>
    <row r="57" spans="1:13" s="6" customFormat="1" ht="24.75" customHeight="1">
      <c r="A57" s="69" t="s">
        <v>69</v>
      </c>
      <c r="B57" s="21"/>
      <c r="C57" s="58"/>
      <c r="D57" s="59">
        <f>'[1]支出'!$B$1277</f>
        <v>2054</v>
      </c>
      <c r="E57" s="24"/>
      <c r="F57" s="54">
        <f>'[2]支出'!$B$1306</f>
        <v>1042</v>
      </c>
      <c r="G57" s="55">
        <f t="shared" si="4"/>
        <v>1012</v>
      </c>
      <c r="H57" s="56">
        <f t="shared" si="7"/>
        <v>97.12092130518234</v>
      </c>
      <c r="I57" s="21">
        <v>2054</v>
      </c>
      <c r="J57" s="21">
        <v>1042</v>
      </c>
      <c r="K57" s="21">
        <f t="shared" si="5"/>
        <v>1012</v>
      </c>
      <c r="L57" s="24">
        <f t="shared" si="6"/>
        <v>97.12092130518234</v>
      </c>
      <c r="M57" s="65"/>
    </row>
    <row r="58" spans="1:13" s="6" customFormat="1" ht="24.75" customHeight="1">
      <c r="A58" s="57" t="s">
        <v>70</v>
      </c>
      <c r="B58" s="21"/>
      <c r="C58" s="58"/>
      <c r="D58" s="59">
        <f>'[1]支出'!$B$1334</f>
        <v>1958</v>
      </c>
      <c r="E58" s="24"/>
      <c r="F58" s="54">
        <f>'[2]支出'!$B$1363</f>
        <v>2436</v>
      </c>
      <c r="G58" s="55">
        <f t="shared" si="4"/>
        <v>-478</v>
      </c>
      <c r="H58" s="56">
        <f t="shared" si="7"/>
        <v>-19.62233169129721</v>
      </c>
      <c r="I58" s="21">
        <v>1958</v>
      </c>
      <c r="J58" s="21">
        <v>2436</v>
      </c>
      <c r="K58" s="21">
        <f t="shared" si="5"/>
        <v>-478</v>
      </c>
      <c r="L58" s="24">
        <f t="shared" si="6"/>
        <v>-19.62233169129721</v>
      </c>
      <c r="M58" s="65"/>
    </row>
    <row r="59" spans="1:13" s="6" customFormat="1" ht="24.75" customHeight="1">
      <c r="A59" s="57" t="s">
        <v>71</v>
      </c>
      <c r="B59" s="21"/>
      <c r="C59" s="58"/>
      <c r="D59" s="59">
        <f>'[1]支出'!$B$1337</f>
        <v>1492</v>
      </c>
      <c r="E59" s="24"/>
      <c r="F59" s="54">
        <f>'[2]支出'!$B$1366</f>
        <v>1739</v>
      </c>
      <c r="G59" s="55">
        <f t="shared" si="4"/>
        <v>-247</v>
      </c>
      <c r="H59" s="56">
        <f t="shared" si="7"/>
        <v>-14.203565267395055</v>
      </c>
      <c r="I59" s="21">
        <v>1492</v>
      </c>
      <c r="J59" s="21">
        <v>1739</v>
      </c>
      <c r="K59" s="21">
        <f t="shared" si="5"/>
        <v>-247</v>
      </c>
      <c r="L59" s="24">
        <f t="shared" si="6"/>
        <v>-14.203565267395055</v>
      </c>
      <c r="M59" s="65"/>
    </row>
    <row r="60" spans="1:13" s="6" customFormat="1" ht="24.75" customHeight="1">
      <c r="A60" s="57" t="s">
        <v>72</v>
      </c>
      <c r="B60" s="21"/>
      <c r="C60" s="58"/>
      <c r="D60" s="59">
        <f>'[1]支出'!$B$1345</f>
        <v>0</v>
      </c>
      <c r="E60" s="24"/>
      <c r="F60" s="54">
        <f>'[2]支出'!$B$1374</f>
        <v>1</v>
      </c>
      <c r="G60" s="55">
        <f t="shared" si="4"/>
        <v>-1</v>
      </c>
      <c r="H60" s="56">
        <f t="shared" si="7"/>
        <v>-100</v>
      </c>
      <c r="I60" s="21">
        <v>0</v>
      </c>
      <c r="J60" s="21">
        <v>1</v>
      </c>
      <c r="K60" s="21">
        <f t="shared" si="5"/>
        <v>-1</v>
      </c>
      <c r="L60" s="24">
        <f t="shared" si="6"/>
        <v>-100</v>
      </c>
      <c r="M60" s="65"/>
    </row>
    <row r="61" spans="1:13" s="6" customFormat="1" ht="24.75" customHeight="1">
      <c r="A61" s="61" t="s">
        <v>73</v>
      </c>
      <c r="B61" s="21"/>
      <c r="C61" s="58"/>
      <c r="D61" s="59">
        <f>'[1]支出'!$B$5</f>
        <v>347756</v>
      </c>
      <c r="E61" s="24"/>
      <c r="F61" s="54">
        <f>'[2]支出'!$B$5</f>
        <v>236279</v>
      </c>
      <c r="G61" s="55">
        <f t="shared" si="4"/>
        <v>111477</v>
      </c>
      <c r="H61" s="56">
        <f t="shared" si="7"/>
        <v>47.18024030912608</v>
      </c>
      <c r="I61" s="21">
        <v>347755</v>
      </c>
      <c r="J61" s="21">
        <v>236279</v>
      </c>
      <c r="K61" s="21">
        <f t="shared" si="5"/>
        <v>111476</v>
      </c>
      <c r="L61" s="24">
        <f t="shared" si="6"/>
        <v>47.17981708065465</v>
      </c>
      <c r="M61" s="65"/>
    </row>
    <row r="63" ht="14.25">
      <c r="D63" s="3" t="s">
        <v>3</v>
      </c>
    </row>
  </sheetData>
  <sheetProtection/>
  <mergeCells count="28">
    <mergeCell ref="A1:L1"/>
    <mergeCell ref="K2:M2"/>
    <mergeCell ref="D3:G3"/>
    <mergeCell ref="K3:L3"/>
    <mergeCell ref="A4:A5"/>
    <mergeCell ref="A36:A37"/>
    <mergeCell ref="B4:B5"/>
    <mergeCell ref="B36:B37"/>
    <mergeCell ref="C4:C5"/>
    <mergeCell ref="C36:C37"/>
    <mergeCell ref="D4:D5"/>
    <mergeCell ref="D36:D37"/>
    <mergeCell ref="E4:E5"/>
    <mergeCell ref="E36:E37"/>
    <mergeCell ref="F4:F5"/>
    <mergeCell ref="F36:F37"/>
    <mergeCell ref="G4:G5"/>
    <mergeCell ref="G36:G37"/>
    <mergeCell ref="H4:H5"/>
    <mergeCell ref="H36:H37"/>
    <mergeCell ref="I4:I5"/>
    <mergeCell ref="I36:I37"/>
    <mergeCell ref="J4:J5"/>
    <mergeCell ref="J36:J37"/>
    <mergeCell ref="K4:K5"/>
    <mergeCell ref="K36:K37"/>
    <mergeCell ref="L4:L5"/>
    <mergeCell ref="L36:L37"/>
  </mergeCells>
  <printOptions horizontalCentered="1" verticalCentered="1"/>
  <pageMargins left="0.5905511811023623" right="0.3937007874015748" top="0.3937007874015748" bottom="0.3937007874015748" header="0" footer="0.1968503937007874"/>
  <pageSetup horizontalDpi="180" verticalDpi="180" orientation="landscape" paperSize="9" scale="70"/>
  <headerFooter alignWithMargins="0">
    <oddFooter>&amp;C第 &amp;P 页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abSelected="1" workbookViewId="0" topLeftCell="A1">
      <selection activeCell="A3" sqref="A3"/>
    </sheetView>
  </sheetViews>
  <sheetFormatPr defaultColWidth="8.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bestFit="1" customWidth="1"/>
    <col min="12" max="12" width="10.875" style="4" customWidth="1"/>
    <col min="13" max="13" width="9.875" style="6" hidden="1" customWidth="1"/>
    <col min="14" max="32" width="9.00390625" style="6" bestFit="1" customWidth="1"/>
    <col min="33" max="16384" width="8.625" style="6" customWidth="1"/>
  </cols>
  <sheetData>
    <row r="1" spans="1:13" s="1" customFormat="1" ht="38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31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2" t="s">
        <v>1</v>
      </c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3" t="s">
        <v>4</v>
      </c>
      <c r="M3" s="34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5" t="s">
        <v>17</v>
      </c>
    </row>
    <row r="5" spans="1:13" ht="24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6"/>
    </row>
    <row r="6" spans="1:13" ht="15.75" customHeight="1">
      <c r="A6" s="20" t="s">
        <v>74</v>
      </c>
      <c r="B6" s="21"/>
      <c r="C6" s="22"/>
      <c r="D6" s="23">
        <f>'[1]收入'!$B$5</f>
        <v>53932</v>
      </c>
      <c r="E6" s="24"/>
      <c r="F6" s="23">
        <f>'[2]收入'!$B$5</f>
        <v>50268</v>
      </c>
      <c r="G6" s="21">
        <f>D6-F6</f>
        <v>3664</v>
      </c>
      <c r="H6" s="24">
        <f>G6/F6*100</f>
        <v>7.288931328081483</v>
      </c>
      <c r="I6" s="21">
        <v>53932</v>
      </c>
      <c r="J6" s="21">
        <v>50268</v>
      </c>
      <c r="K6" s="21">
        <f>I6-J6</f>
        <v>3664</v>
      </c>
      <c r="L6" s="24">
        <f>K6/J6*100</f>
        <v>7.288931328081483</v>
      </c>
      <c r="M6" s="37"/>
    </row>
    <row r="7" spans="1:13" ht="15.75" customHeight="1">
      <c r="A7" s="21" t="s">
        <v>75</v>
      </c>
      <c r="B7" s="21"/>
      <c r="C7" s="22"/>
      <c r="D7" s="23">
        <f>'[1]收入'!$C$5</f>
        <v>21228</v>
      </c>
      <c r="E7" s="24"/>
      <c r="F7" s="23">
        <f>'[2]收入'!$C$5</f>
        <v>18451</v>
      </c>
      <c r="G7" s="21">
        <f aca="true" t="shared" si="0" ref="G7:G37">D7-F7</f>
        <v>2777</v>
      </c>
      <c r="H7" s="24">
        <f aca="true" t="shared" si="1" ref="H7:H37">G7/F7*100</f>
        <v>15.0506747601756</v>
      </c>
      <c r="I7" s="21">
        <v>21228</v>
      </c>
      <c r="J7" s="21">
        <v>18451</v>
      </c>
      <c r="K7" s="21">
        <f aca="true" t="shared" si="2" ref="K7:K37">I7-J7</f>
        <v>2777</v>
      </c>
      <c r="L7" s="24">
        <f aca="true" t="shared" si="3" ref="L7:L37">K7/J7*100</f>
        <v>15.0506747601756</v>
      </c>
      <c r="M7" s="38"/>
    </row>
    <row r="8" spans="1:13" ht="15.75" customHeight="1">
      <c r="A8" s="21" t="s">
        <v>76</v>
      </c>
      <c r="B8" s="21"/>
      <c r="C8" s="22"/>
      <c r="D8" s="23">
        <f>'[1]收入'!$D$5</f>
        <v>7349</v>
      </c>
      <c r="E8" s="24"/>
      <c r="F8" s="23">
        <f>'[2]收入'!$D$5</f>
        <v>7991</v>
      </c>
      <c r="G8" s="21">
        <f t="shared" si="0"/>
        <v>-642</v>
      </c>
      <c r="H8" s="24">
        <f t="shared" si="1"/>
        <v>-8.034038293079714</v>
      </c>
      <c r="I8" s="21">
        <v>7349</v>
      </c>
      <c r="J8" s="21">
        <v>7991</v>
      </c>
      <c r="K8" s="21">
        <f t="shared" si="2"/>
        <v>-642</v>
      </c>
      <c r="L8" s="24">
        <f t="shared" si="3"/>
        <v>-8.034038293079714</v>
      </c>
      <c r="M8" s="38"/>
    </row>
    <row r="9" spans="1:13" ht="15.75" customHeight="1">
      <c r="A9" s="25" t="s">
        <v>77</v>
      </c>
      <c r="B9" s="21"/>
      <c r="C9" s="22"/>
      <c r="D9" s="23">
        <f>'[1]收入'!$E$5</f>
        <v>581</v>
      </c>
      <c r="E9" s="24"/>
      <c r="F9" s="23">
        <f>'[2]收入'!$E$5</f>
        <v>489</v>
      </c>
      <c r="G9" s="21">
        <f t="shared" si="0"/>
        <v>92</v>
      </c>
      <c r="H9" s="24">
        <f t="shared" si="1"/>
        <v>18.813905930470348</v>
      </c>
      <c r="I9" s="21">
        <v>581</v>
      </c>
      <c r="J9" s="21">
        <v>489</v>
      </c>
      <c r="K9" s="21">
        <f t="shared" si="2"/>
        <v>92</v>
      </c>
      <c r="L9" s="24">
        <f t="shared" si="3"/>
        <v>18.813905930470348</v>
      </c>
      <c r="M9" s="38"/>
    </row>
    <row r="10" spans="1:13" ht="15.75" customHeight="1">
      <c r="A10" s="25" t="s">
        <v>78</v>
      </c>
      <c r="B10" s="21"/>
      <c r="C10" s="22"/>
      <c r="D10" s="23">
        <f>'[1]收入'!$F$5</f>
        <v>174</v>
      </c>
      <c r="E10" s="24"/>
      <c r="F10" s="23">
        <f>'[2]收入'!$F$5</f>
        <v>84</v>
      </c>
      <c r="G10" s="21">
        <f t="shared" si="0"/>
        <v>90</v>
      </c>
      <c r="H10" s="24">
        <f t="shared" si="1"/>
        <v>107.14285714285714</v>
      </c>
      <c r="I10" s="21">
        <v>174</v>
      </c>
      <c r="J10" s="21">
        <v>84</v>
      </c>
      <c r="K10" s="21">
        <f t="shared" si="2"/>
        <v>90</v>
      </c>
      <c r="L10" s="24">
        <f t="shared" si="3"/>
        <v>107.14285714285714</v>
      </c>
      <c r="M10" s="38"/>
    </row>
    <row r="11" spans="1:13" ht="15.75" customHeight="1">
      <c r="A11" s="25" t="s">
        <v>79</v>
      </c>
      <c r="B11" s="21"/>
      <c r="C11" s="22"/>
      <c r="D11" s="23">
        <f>'[1]收入'!$G$5</f>
        <v>13495</v>
      </c>
      <c r="E11" s="24"/>
      <c r="F11" s="23">
        <f>'[2]收入'!$G$5</f>
        <v>13043</v>
      </c>
      <c r="G11" s="21">
        <f t="shared" si="0"/>
        <v>452</v>
      </c>
      <c r="H11" s="24">
        <f t="shared" si="1"/>
        <v>3.4654604002146745</v>
      </c>
      <c r="I11" s="21">
        <v>13495</v>
      </c>
      <c r="J11" s="21">
        <v>13043</v>
      </c>
      <c r="K11" s="21">
        <f t="shared" si="2"/>
        <v>452</v>
      </c>
      <c r="L11" s="24">
        <f t="shared" si="3"/>
        <v>3.4654604002146745</v>
      </c>
      <c r="M11" s="38"/>
    </row>
    <row r="12" spans="1:13" ht="15.75" customHeight="1">
      <c r="A12" s="25" t="s">
        <v>80</v>
      </c>
      <c r="B12" s="21"/>
      <c r="C12" s="22"/>
      <c r="D12" s="23">
        <f>'[1]收入'!$H$5</f>
        <v>4136</v>
      </c>
      <c r="E12" s="24"/>
      <c r="F12" s="23">
        <f>'[2]收入'!$H$5</f>
        <v>3836</v>
      </c>
      <c r="G12" s="21">
        <f t="shared" si="0"/>
        <v>300</v>
      </c>
      <c r="H12" s="24">
        <f t="shared" si="1"/>
        <v>7.820646506777893</v>
      </c>
      <c r="I12" s="21">
        <v>4136</v>
      </c>
      <c r="J12" s="21">
        <v>3836</v>
      </c>
      <c r="K12" s="21">
        <f t="shared" si="2"/>
        <v>300</v>
      </c>
      <c r="L12" s="24">
        <f t="shared" si="3"/>
        <v>7.820646506777893</v>
      </c>
      <c r="M12" s="38"/>
    </row>
    <row r="13" spans="1:13" ht="15.75" customHeight="1">
      <c r="A13" s="25" t="s">
        <v>81</v>
      </c>
      <c r="B13" s="21"/>
      <c r="C13" s="22"/>
      <c r="D13" s="23">
        <f>'[1]收入'!$I$5</f>
        <v>6969</v>
      </c>
      <c r="E13" s="24"/>
      <c r="F13" s="23">
        <f>'[2]收入'!$I$5</f>
        <v>6374</v>
      </c>
      <c r="G13" s="21">
        <f t="shared" si="0"/>
        <v>595</v>
      </c>
      <c r="H13" s="24">
        <f t="shared" si="1"/>
        <v>9.334797615312205</v>
      </c>
      <c r="I13" s="21">
        <v>6969</v>
      </c>
      <c r="J13" s="21">
        <v>6374</v>
      </c>
      <c r="K13" s="21">
        <f t="shared" si="2"/>
        <v>595</v>
      </c>
      <c r="L13" s="24">
        <f t="shared" si="3"/>
        <v>9.334797615312205</v>
      </c>
      <c r="M13" s="38"/>
    </row>
    <row r="14" spans="1:13" ht="15.75" customHeight="1">
      <c r="A14" s="77" t="s">
        <v>82</v>
      </c>
      <c r="B14" s="21"/>
      <c r="C14" s="22"/>
      <c r="D14" s="23">
        <f>'[1]收入'!$B$6</f>
        <v>35645</v>
      </c>
      <c r="E14" s="24"/>
      <c r="F14" s="23">
        <f>'[2]收入'!$B$6</f>
        <v>34988</v>
      </c>
      <c r="G14" s="21">
        <f t="shared" si="0"/>
        <v>657</v>
      </c>
      <c r="H14" s="24">
        <f t="shared" si="1"/>
        <v>1.8777866697153307</v>
      </c>
      <c r="I14" s="21">
        <v>35645</v>
      </c>
      <c r="J14" s="21">
        <v>34988</v>
      </c>
      <c r="K14" s="21">
        <f t="shared" si="2"/>
        <v>657</v>
      </c>
      <c r="L14" s="24">
        <f t="shared" si="3"/>
        <v>1.8777866697153307</v>
      </c>
      <c r="M14" s="38"/>
    </row>
    <row r="15" spans="1:13" ht="15.75" customHeight="1">
      <c r="A15" s="21" t="s">
        <v>75</v>
      </c>
      <c r="B15" s="21"/>
      <c r="C15" s="22"/>
      <c r="D15" s="23">
        <f>'[1]收入'!$C$6</f>
        <v>11087</v>
      </c>
      <c r="E15" s="24"/>
      <c r="F15" s="23">
        <f>'[2]收入'!$C$6</f>
        <v>10811</v>
      </c>
      <c r="G15" s="21">
        <f t="shared" si="0"/>
        <v>276</v>
      </c>
      <c r="H15" s="24">
        <f t="shared" si="1"/>
        <v>2.5529553232818425</v>
      </c>
      <c r="I15" s="21">
        <v>11087</v>
      </c>
      <c r="J15" s="21">
        <v>10811</v>
      </c>
      <c r="K15" s="21">
        <f t="shared" si="2"/>
        <v>276</v>
      </c>
      <c r="L15" s="24">
        <f t="shared" si="3"/>
        <v>2.5529553232818425</v>
      </c>
      <c r="M15" s="38"/>
    </row>
    <row r="16" spans="1:13" ht="15.75" customHeight="1">
      <c r="A16" s="21" t="s">
        <v>76</v>
      </c>
      <c r="B16" s="21"/>
      <c r="C16" s="22"/>
      <c r="D16" s="23">
        <f>'[1]收入'!$D$6</f>
        <v>6460</v>
      </c>
      <c r="E16" s="24"/>
      <c r="F16" s="23">
        <f>'[2]收入'!$D$6</f>
        <v>5892</v>
      </c>
      <c r="G16" s="21">
        <f t="shared" si="0"/>
        <v>568</v>
      </c>
      <c r="H16" s="24">
        <f t="shared" si="1"/>
        <v>9.640190088255261</v>
      </c>
      <c r="I16" s="21">
        <v>6460</v>
      </c>
      <c r="J16" s="21">
        <v>5892</v>
      </c>
      <c r="K16" s="21">
        <f t="shared" si="2"/>
        <v>568</v>
      </c>
      <c r="L16" s="24">
        <f t="shared" si="3"/>
        <v>9.640190088255261</v>
      </c>
      <c r="M16" s="38"/>
    </row>
    <row r="17" spans="1:13" ht="15.75" customHeight="1">
      <c r="A17" s="25" t="s">
        <v>77</v>
      </c>
      <c r="B17" s="21"/>
      <c r="C17" s="22"/>
      <c r="D17" s="23">
        <f>'[1]收入'!$E$6</f>
        <v>494</v>
      </c>
      <c r="E17" s="24"/>
      <c r="F17" s="23">
        <f>'[2]收入'!$E$6</f>
        <v>313</v>
      </c>
      <c r="G17" s="21">
        <f t="shared" si="0"/>
        <v>181</v>
      </c>
      <c r="H17" s="24">
        <f t="shared" si="1"/>
        <v>57.82747603833865</v>
      </c>
      <c r="I17" s="21">
        <v>494</v>
      </c>
      <c r="J17" s="21">
        <v>313</v>
      </c>
      <c r="K17" s="21">
        <f t="shared" si="2"/>
        <v>181</v>
      </c>
      <c r="L17" s="24">
        <f t="shared" si="3"/>
        <v>57.82747603833865</v>
      </c>
      <c r="M17" s="38"/>
    </row>
    <row r="18" spans="1:13" ht="15.75" customHeight="1">
      <c r="A18" s="25" t="s">
        <v>78</v>
      </c>
      <c r="B18" s="21"/>
      <c r="C18" s="22"/>
      <c r="D18" s="23">
        <f>'[1]收入'!$F$6</f>
        <v>21</v>
      </c>
      <c r="E18" s="24"/>
      <c r="F18" s="23">
        <f>'[2]收入'!$F$6</f>
        <v>29</v>
      </c>
      <c r="G18" s="21">
        <f t="shared" si="0"/>
        <v>-8</v>
      </c>
      <c r="H18" s="24">
        <f t="shared" si="1"/>
        <v>-27.586206896551722</v>
      </c>
      <c r="I18" s="21">
        <v>21</v>
      </c>
      <c r="J18" s="21">
        <v>29</v>
      </c>
      <c r="K18" s="21">
        <f t="shared" si="2"/>
        <v>-8</v>
      </c>
      <c r="L18" s="24">
        <f t="shared" si="3"/>
        <v>-27.586206896551722</v>
      </c>
      <c r="M18" s="38"/>
    </row>
    <row r="19" spans="1:13" ht="15.75" customHeight="1">
      <c r="A19" s="25" t="s">
        <v>79</v>
      </c>
      <c r="B19" s="21"/>
      <c r="C19" s="22"/>
      <c r="D19" s="23">
        <f>'[1]收入'!$G$6</f>
        <v>9279</v>
      </c>
      <c r="E19" s="24"/>
      <c r="F19" s="23">
        <f>'[2]收入'!$G$6</f>
        <v>10131</v>
      </c>
      <c r="G19" s="21">
        <f t="shared" si="0"/>
        <v>-852</v>
      </c>
      <c r="H19" s="24">
        <f t="shared" si="1"/>
        <v>-8.409831211134144</v>
      </c>
      <c r="I19" s="21">
        <v>9279</v>
      </c>
      <c r="J19" s="21">
        <v>10131</v>
      </c>
      <c r="K19" s="21">
        <f t="shared" si="2"/>
        <v>-852</v>
      </c>
      <c r="L19" s="24">
        <f t="shared" si="3"/>
        <v>-8.409831211134144</v>
      </c>
      <c r="M19" s="38"/>
    </row>
    <row r="20" spans="1:13" ht="15.75" customHeight="1">
      <c r="A20" s="25" t="s">
        <v>80</v>
      </c>
      <c r="B20" s="21"/>
      <c r="C20" s="22"/>
      <c r="D20" s="23">
        <f>'[1]收入'!$H$6</f>
        <v>2206</v>
      </c>
      <c r="E20" s="24"/>
      <c r="F20" s="23">
        <f>'[2]收入'!$H$6</f>
        <v>1995</v>
      </c>
      <c r="G20" s="21">
        <f t="shared" si="0"/>
        <v>211</v>
      </c>
      <c r="H20" s="24">
        <f t="shared" si="1"/>
        <v>10.576441102756892</v>
      </c>
      <c r="I20" s="21">
        <v>2206</v>
      </c>
      <c r="J20" s="21">
        <v>1995</v>
      </c>
      <c r="K20" s="21">
        <f t="shared" si="2"/>
        <v>211</v>
      </c>
      <c r="L20" s="24">
        <f t="shared" si="3"/>
        <v>10.576441102756892</v>
      </c>
      <c r="M20" s="38"/>
    </row>
    <row r="21" spans="1:13" ht="15.75" customHeight="1">
      <c r="A21" s="25" t="s">
        <v>81</v>
      </c>
      <c r="B21" s="21"/>
      <c r="C21" s="22"/>
      <c r="D21" s="23">
        <f>'[1]收入'!$I$6</f>
        <v>6098</v>
      </c>
      <c r="E21" s="24"/>
      <c r="F21" s="23">
        <f>'[2]收入'!$I$6</f>
        <v>5817</v>
      </c>
      <c r="G21" s="21">
        <f t="shared" si="0"/>
        <v>281</v>
      </c>
      <c r="H21" s="24">
        <f t="shared" si="1"/>
        <v>4.830668729585697</v>
      </c>
      <c r="I21" s="21">
        <v>6098</v>
      </c>
      <c r="J21" s="21">
        <v>5817</v>
      </c>
      <c r="K21" s="21">
        <f t="shared" si="2"/>
        <v>281</v>
      </c>
      <c r="L21" s="24">
        <f t="shared" si="3"/>
        <v>4.830668729585697</v>
      </c>
      <c r="M21" s="38"/>
    </row>
    <row r="22" spans="1:13" ht="15.75" customHeight="1">
      <c r="A22" s="77" t="s">
        <v>83</v>
      </c>
      <c r="B22" s="21"/>
      <c r="C22" s="22"/>
      <c r="D22" s="23">
        <f>'[1]收入'!$B$142</f>
        <v>18287</v>
      </c>
      <c r="E22" s="24"/>
      <c r="F22" s="23">
        <f>'[2]收入'!$B$121</f>
        <v>15280</v>
      </c>
      <c r="G22" s="21">
        <f t="shared" si="0"/>
        <v>3007</v>
      </c>
      <c r="H22" s="24">
        <f t="shared" si="1"/>
        <v>19.67931937172775</v>
      </c>
      <c r="I22" s="21">
        <v>18287</v>
      </c>
      <c r="J22" s="21">
        <v>15280</v>
      </c>
      <c r="K22" s="21">
        <f t="shared" si="2"/>
        <v>3007</v>
      </c>
      <c r="L22" s="24">
        <f t="shared" si="3"/>
        <v>19.67931937172775</v>
      </c>
      <c r="M22" s="38"/>
    </row>
    <row r="23" spans="1:13" ht="15.75" customHeight="1">
      <c r="A23" s="21" t="s">
        <v>75</v>
      </c>
      <c r="B23" s="21"/>
      <c r="C23" s="22"/>
      <c r="D23" s="23">
        <f>'[1]收入'!$C$142</f>
        <v>10141</v>
      </c>
      <c r="E23" s="24"/>
      <c r="F23" s="23">
        <f>'[2]收入'!$C$121</f>
        <v>7640</v>
      </c>
      <c r="G23" s="21">
        <f t="shared" si="0"/>
        <v>2501</v>
      </c>
      <c r="H23" s="24">
        <f t="shared" si="1"/>
        <v>32.73560209424084</v>
      </c>
      <c r="I23" s="21">
        <v>10141</v>
      </c>
      <c r="J23" s="21">
        <v>7640</v>
      </c>
      <c r="K23" s="21">
        <f t="shared" si="2"/>
        <v>2501</v>
      </c>
      <c r="L23" s="24">
        <f t="shared" si="3"/>
        <v>32.73560209424084</v>
      </c>
      <c r="M23" s="38"/>
    </row>
    <row r="24" spans="1:13" ht="15.75" customHeight="1">
      <c r="A24" s="21" t="s">
        <v>76</v>
      </c>
      <c r="B24" s="21"/>
      <c r="C24" s="22"/>
      <c r="D24" s="23">
        <f>'[1]收入'!$D$142</f>
        <v>889</v>
      </c>
      <c r="E24" s="24"/>
      <c r="F24" s="23">
        <f>'[2]收入'!$D$121</f>
        <v>2099</v>
      </c>
      <c r="G24" s="21">
        <f t="shared" si="0"/>
        <v>-1210</v>
      </c>
      <c r="H24" s="24">
        <f t="shared" si="1"/>
        <v>-57.64649833253931</v>
      </c>
      <c r="I24" s="21">
        <v>889</v>
      </c>
      <c r="J24" s="21">
        <v>2099</v>
      </c>
      <c r="K24" s="21">
        <f t="shared" si="2"/>
        <v>-1210</v>
      </c>
      <c r="L24" s="24">
        <f t="shared" si="3"/>
        <v>-57.64649833253931</v>
      </c>
      <c r="M24" s="38"/>
    </row>
    <row r="25" spans="1:13" ht="15.75" customHeight="1">
      <c r="A25" s="25" t="s">
        <v>77</v>
      </c>
      <c r="B25" s="21"/>
      <c r="C25" s="22"/>
      <c r="D25" s="23">
        <f>'[1]收入'!$E$142</f>
        <v>87</v>
      </c>
      <c r="E25" s="24"/>
      <c r="F25" s="23">
        <f>'[2]收入'!$E$121</f>
        <v>176</v>
      </c>
      <c r="G25" s="21">
        <f t="shared" si="0"/>
        <v>-89</v>
      </c>
      <c r="H25" s="24">
        <f t="shared" si="1"/>
        <v>-50.56818181818182</v>
      </c>
      <c r="I25" s="21">
        <v>87</v>
      </c>
      <c r="J25" s="21">
        <v>176</v>
      </c>
      <c r="K25" s="21">
        <f t="shared" si="2"/>
        <v>-89</v>
      </c>
      <c r="L25" s="24">
        <f t="shared" si="3"/>
        <v>-50.56818181818182</v>
      </c>
      <c r="M25" s="38"/>
    </row>
    <row r="26" spans="1:13" ht="15.75" customHeight="1">
      <c r="A26" s="25" t="s">
        <v>78</v>
      </c>
      <c r="B26" s="21"/>
      <c r="C26" s="22"/>
      <c r="D26" s="23">
        <f>'[1]收入'!$F$142</f>
        <v>153</v>
      </c>
      <c r="E26" s="24"/>
      <c r="F26" s="23">
        <f>'[2]收入'!$F$121</f>
        <v>55</v>
      </c>
      <c r="G26" s="21">
        <f t="shared" si="0"/>
        <v>98</v>
      </c>
      <c r="H26" s="24">
        <f t="shared" si="1"/>
        <v>178.1818181818182</v>
      </c>
      <c r="I26" s="21">
        <v>153</v>
      </c>
      <c r="J26" s="21">
        <v>55</v>
      </c>
      <c r="K26" s="21">
        <f t="shared" si="2"/>
        <v>98</v>
      </c>
      <c r="L26" s="24">
        <f t="shared" si="3"/>
        <v>178.1818181818182</v>
      </c>
      <c r="M26" s="38"/>
    </row>
    <row r="27" spans="1:13" ht="15.75" customHeight="1">
      <c r="A27" s="25" t="s">
        <v>79</v>
      </c>
      <c r="B27" s="21"/>
      <c r="C27" s="22"/>
      <c r="D27" s="23">
        <f>'[1]收入'!$G$142</f>
        <v>4216</v>
      </c>
      <c r="E27" s="24"/>
      <c r="F27" s="23">
        <f>'[2]收入'!$G$121</f>
        <v>2912</v>
      </c>
      <c r="G27" s="21">
        <f t="shared" si="0"/>
        <v>1304</v>
      </c>
      <c r="H27" s="24">
        <f t="shared" si="1"/>
        <v>44.78021978021978</v>
      </c>
      <c r="I27" s="21">
        <v>4216</v>
      </c>
      <c r="J27" s="21">
        <v>2912</v>
      </c>
      <c r="K27" s="21">
        <f t="shared" si="2"/>
        <v>1304</v>
      </c>
      <c r="L27" s="24">
        <f t="shared" si="3"/>
        <v>44.78021978021978</v>
      </c>
      <c r="M27" s="38"/>
    </row>
    <row r="28" spans="1:13" ht="15.75" customHeight="1">
      <c r="A28" s="25" t="s">
        <v>80</v>
      </c>
      <c r="B28" s="21"/>
      <c r="C28" s="22"/>
      <c r="D28" s="23">
        <f>'[1]收入'!$H$142</f>
        <v>1930</v>
      </c>
      <c r="E28" s="24"/>
      <c r="F28" s="23">
        <f>'[2]收入'!$H$121</f>
        <v>1841</v>
      </c>
      <c r="G28" s="21">
        <f t="shared" si="0"/>
        <v>89</v>
      </c>
      <c r="H28" s="24">
        <f t="shared" si="1"/>
        <v>4.83432916892993</v>
      </c>
      <c r="I28" s="21">
        <v>1930</v>
      </c>
      <c r="J28" s="21">
        <v>1841</v>
      </c>
      <c r="K28" s="21">
        <f t="shared" si="2"/>
        <v>89</v>
      </c>
      <c r="L28" s="24">
        <f t="shared" si="3"/>
        <v>4.83432916892993</v>
      </c>
      <c r="M28" s="38"/>
    </row>
    <row r="29" spans="1:13" ht="15.75" customHeight="1">
      <c r="A29" s="25" t="s">
        <v>81</v>
      </c>
      <c r="B29" s="21"/>
      <c r="C29" s="22"/>
      <c r="D29" s="23">
        <f>'[1]收入'!$I$142</f>
        <v>871</v>
      </c>
      <c r="E29" s="24"/>
      <c r="F29" s="23">
        <f>'[2]收入'!$I$121</f>
        <v>557</v>
      </c>
      <c r="G29" s="21">
        <f t="shared" si="0"/>
        <v>314</v>
      </c>
      <c r="H29" s="24">
        <f t="shared" si="1"/>
        <v>56.37342908438061</v>
      </c>
      <c r="I29" s="21">
        <v>871</v>
      </c>
      <c r="J29" s="21">
        <v>557</v>
      </c>
      <c r="K29" s="21">
        <f t="shared" si="2"/>
        <v>314</v>
      </c>
      <c r="L29" s="24">
        <f t="shared" si="3"/>
        <v>56.37342908438061</v>
      </c>
      <c r="M29" s="38"/>
    </row>
    <row r="30" spans="1:13" ht="15.75" customHeight="1">
      <c r="A30" s="20" t="s">
        <v>84</v>
      </c>
      <c r="B30" s="21"/>
      <c r="C30" s="22"/>
      <c r="D30" s="23">
        <f>'[1]支出'!$B$5</f>
        <v>347756</v>
      </c>
      <c r="E30" s="24"/>
      <c r="F30" s="23">
        <f>'[2]支出'!$B$5</f>
        <v>236279</v>
      </c>
      <c r="G30" s="21">
        <f t="shared" si="0"/>
        <v>111477</v>
      </c>
      <c r="H30" s="24">
        <f t="shared" si="1"/>
        <v>47.18024030912608</v>
      </c>
      <c r="I30" s="21">
        <v>347755</v>
      </c>
      <c r="J30" s="21">
        <v>236279</v>
      </c>
      <c r="K30" s="21">
        <f t="shared" si="2"/>
        <v>111476</v>
      </c>
      <c r="L30" s="24">
        <f t="shared" si="3"/>
        <v>47.17981708065465</v>
      </c>
      <c r="M30" s="38"/>
    </row>
    <row r="31" spans="1:13" ht="15.75" customHeight="1">
      <c r="A31" s="21" t="s">
        <v>75</v>
      </c>
      <c r="B31" s="21"/>
      <c r="C31" s="22"/>
      <c r="D31" s="23">
        <f>'[1]支出'!$C$5</f>
        <v>51072</v>
      </c>
      <c r="E31" s="24"/>
      <c r="F31" s="23">
        <f>'[2]支出'!$C$5</f>
        <v>34301</v>
      </c>
      <c r="G31" s="21">
        <f t="shared" si="0"/>
        <v>16771</v>
      </c>
      <c r="H31" s="24">
        <f t="shared" si="1"/>
        <v>48.89361826185826</v>
      </c>
      <c r="I31" s="21">
        <v>51072</v>
      </c>
      <c r="J31" s="21">
        <v>34301</v>
      </c>
      <c r="K31" s="21">
        <f t="shared" si="2"/>
        <v>16771</v>
      </c>
      <c r="L31" s="24">
        <f t="shared" si="3"/>
        <v>48.89361826185826</v>
      </c>
      <c r="M31" s="38"/>
    </row>
    <row r="32" spans="1:13" ht="15.75" customHeight="1">
      <c r="A32" s="21" t="s">
        <v>76</v>
      </c>
      <c r="B32" s="21"/>
      <c r="C32" s="22"/>
      <c r="D32" s="23">
        <f>'[1]支出'!$D$5</f>
        <v>32918</v>
      </c>
      <c r="E32" s="24"/>
      <c r="F32" s="23">
        <f>'[2]支出'!$D$5</f>
        <v>21758</v>
      </c>
      <c r="G32" s="21">
        <f t="shared" si="0"/>
        <v>11160</v>
      </c>
      <c r="H32" s="24">
        <f t="shared" si="1"/>
        <v>51.29147899623128</v>
      </c>
      <c r="I32" s="21">
        <v>32918</v>
      </c>
      <c r="J32" s="21">
        <v>21758</v>
      </c>
      <c r="K32" s="21">
        <f t="shared" si="2"/>
        <v>11160</v>
      </c>
      <c r="L32" s="24">
        <f t="shared" si="3"/>
        <v>51.29147899623128</v>
      </c>
      <c r="M32" s="38"/>
    </row>
    <row r="33" spans="1:13" ht="15.75" customHeight="1">
      <c r="A33" s="25" t="s">
        <v>77</v>
      </c>
      <c r="B33" s="21"/>
      <c r="C33" s="22"/>
      <c r="D33" s="23">
        <f>'[1]支出'!$E$5</f>
        <v>9606</v>
      </c>
      <c r="E33" s="24"/>
      <c r="F33" s="23">
        <f>'[2]支出'!$E$5</f>
        <v>5870</v>
      </c>
      <c r="G33" s="21">
        <f t="shared" si="0"/>
        <v>3736</v>
      </c>
      <c r="H33" s="24">
        <f t="shared" si="1"/>
        <v>63.64565587734242</v>
      </c>
      <c r="I33" s="21">
        <v>9606</v>
      </c>
      <c r="J33" s="21">
        <v>5870</v>
      </c>
      <c r="K33" s="21">
        <f t="shared" si="2"/>
        <v>3736</v>
      </c>
      <c r="L33" s="24">
        <f t="shared" si="3"/>
        <v>63.64565587734242</v>
      </c>
      <c r="M33" s="38"/>
    </row>
    <row r="34" spans="1:13" ht="15.75" customHeight="1">
      <c r="A34" s="25" t="s">
        <v>78</v>
      </c>
      <c r="B34" s="21"/>
      <c r="C34" s="22"/>
      <c r="D34" s="23">
        <f>'[1]支出'!$F$5</f>
        <v>5078</v>
      </c>
      <c r="E34" s="24"/>
      <c r="F34" s="23">
        <f>'[2]支出'!$F$5</f>
        <v>3297</v>
      </c>
      <c r="G34" s="21">
        <f t="shared" si="0"/>
        <v>1781</v>
      </c>
      <c r="H34" s="24">
        <f t="shared" si="1"/>
        <v>54.018804974218995</v>
      </c>
      <c r="I34" s="21">
        <v>5078</v>
      </c>
      <c r="J34" s="21">
        <v>3297</v>
      </c>
      <c r="K34" s="21">
        <f t="shared" si="2"/>
        <v>1781</v>
      </c>
      <c r="L34" s="24">
        <f t="shared" si="3"/>
        <v>54.018804974218995</v>
      </c>
      <c r="M34" s="38"/>
    </row>
    <row r="35" spans="1:13" ht="15.75" customHeight="1">
      <c r="A35" s="25" t="s">
        <v>79</v>
      </c>
      <c r="B35" s="21"/>
      <c r="C35" s="22"/>
      <c r="D35" s="23">
        <f>'[1]支出'!$G$5</f>
        <v>90314</v>
      </c>
      <c r="E35" s="24"/>
      <c r="F35" s="23">
        <f>'[2]支出'!$G$5</f>
        <v>67502</v>
      </c>
      <c r="G35" s="21">
        <f t="shared" si="0"/>
        <v>22812</v>
      </c>
      <c r="H35" s="24">
        <f t="shared" si="1"/>
        <v>33.79455423543006</v>
      </c>
      <c r="I35" s="21">
        <v>90314</v>
      </c>
      <c r="J35" s="21">
        <v>67502</v>
      </c>
      <c r="K35" s="21">
        <f t="shared" si="2"/>
        <v>22812</v>
      </c>
      <c r="L35" s="24">
        <f t="shared" si="3"/>
        <v>33.79455423543006</v>
      </c>
      <c r="M35" s="38"/>
    </row>
    <row r="36" spans="1:13" ht="15.75" customHeight="1">
      <c r="A36" s="25" t="s">
        <v>80</v>
      </c>
      <c r="B36" s="21"/>
      <c r="C36" s="22"/>
      <c r="D36" s="23">
        <f>'[1]支出'!$H$5</f>
        <v>52357</v>
      </c>
      <c r="E36" s="24"/>
      <c r="F36" s="23">
        <f>'[2]支出'!$H$5</f>
        <v>33637</v>
      </c>
      <c r="G36" s="21">
        <f t="shared" si="0"/>
        <v>18720</v>
      </c>
      <c r="H36" s="24">
        <f t="shared" si="1"/>
        <v>55.65300115943752</v>
      </c>
      <c r="I36" s="21">
        <v>52355.585</v>
      </c>
      <c r="J36" s="21">
        <v>33637</v>
      </c>
      <c r="K36" s="21">
        <f t="shared" si="2"/>
        <v>18718.585</v>
      </c>
      <c r="L36" s="24">
        <f t="shared" si="3"/>
        <v>55.64879448226655</v>
      </c>
      <c r="M36" s="38"/>
    </row>
    <row r="37" spans="1:13" ht="15.75" customHeight="1">
      <c r="A37" s="25" t="s">
        <v>81</v>
      </c>
      <c r="B37" s="21"/>
      <c r="C37" s="22"/>
      <c r="D37" s="23">
        <f>'[1]支出'!$I$5</f>
        <v>106411</v>
      </c>
      <c r="E37" s="24"/>
      <c r="F37" s="23">
        <f>'[2]支出'!$I$5</f>
        <v>69914</v>
      </c>
      <c r="G37" s="21">
        <f t="shared" si="0"/>
        <v>36497</v>
      </c>
      <c r="H37" s="24">
        <f t="shared" si="1"/>
        <v>52.2027061818806</v>
      </c>
      <c r="I37" s="21">
        <v>106411</v>
      </c>
      <c r="J37" s="21">
        <v>69914</v>
      </c>
      <c r="K37" s="21">
        <f t="shared" si="2"/>
        <v>36497</v>
      </c>
      <c r="L37" s="24">
        <f t="shared" si="3"/>
        <v>52.2027061818806</v>
      </c>
      <c r="M37" s="38"/>
    </row>
    <row r="38" spans="1:8" ht="18" customHeight="1">
      <c r="A38" s="27" t="s">
        <v>85</v>
      </c>
      <c r="H38" s="28"/>
    </row>
    <row r="39" spans="1:13" ht="9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ht="15.75">
      <c r="A40" s="30" t="s">
        <v>86</v>
      </c>
    </row>
  </sheetData>
  <sheetProtection/>
  <mergeCells count="17">
    <mergeCell ref="A1:L1"/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05511811023623" right="0.3937007874015748" top="0.5905511811023623" bottom="0.5905511811023623" header="0" footer="0.3937007874015748"/>
  <pageSetup horizontalDpi="180" verticalDpi="180" orientation="landscape" paperSize="9" scale="70"/>
  <headerFooter alignWithMargins="0">
    <oddFooter>&amp;L&amp;"Times New Roman,常规" &amp;C第&amp;"Times New Roman,常规"3&amp;"宋体,常规"页</oddFooter>
  </headerFooter>
  <ignoredErrors>
    <ignoredError sqref="D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Zeros="0" workbookViewId="0" topLeftCell="A1">
      <selection activeCell="A25" sqref="A25"/>
    </sheetView>
  </sheetViews>
  <sheetFormatPr defaultColWidth="8.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bestFit="1" customWidth="1"/>
    <col min="11" max="11" width="9.00390625" style="2" bestFit="1" customWidth="1"/>
    <col min="12" max="12" width="9.875" style="4" customWidth="1"/>
    <col min="13" max="13" width="5.75390625" style="6" hidden="1" customWidth="1"/>
    <col min="14" max="14" width="9.125" style="6" customWidth="1"/>
    <col min="15" max="32" width="9.00390625" style="6" bestFit="1" customWidth="1"/>
    <col min="33" max="16384" width="8.625" style="6" customWidth="1"/>
  </cols>
  <sheetData>
    <row r="1" spans="1:13" s="1" customFormat="1" ht="38.25" customHeight="1">
      <c r="A1" s="7" t="s">
        <v>87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62" t="s">
        <v>4</v>
      </c>
      <c r="L3" s="62"/>
      <c r="M3" s="34" t="s">
        <v>3</v>
      </c>
    </row>
    <row r="4" spans="1:13" ht="24.75" customHeight="1">
      <c r="A4" s="39" t="s">
        <v>5</v>
      </c>
      <c r="B4" s="15" t="s">
        <v>6</v>
      </c>
      <c r="C4" s="15" t="s">
        <v>7</v>
      </c>
      <c r="D4" s="40" t="s">
        <v>8</v>
      </c>
      <c r="E4" s="16" t="s">
        <v>9</v>
      </c>
      <c r="F4" s="40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3" t="s">
        <v>17</v>
      </c>
    </row>
    <row r="5" spans="1:13" ht="23.25" customHeight="1">
      <c r="A5" s="41"/>
      <c r="B5" s="18"/>
      <c r="C5" s="18"/>
      <c r="D5" s="42"/>
      <c r="E5" s="19"/>
      <c r="F5" s="42"/>
      <c r="G5" s="18"/>
      <c r="H5" s="19"/>
      <c r="I5" s="18"/>
      <c r="J5" s="18"/>
      <c r="K5" s="18"/>
      <c r="L5" s="19"/>
      <c r="M5" s="64"/>
    </row>
    <row r="6" spans="1:13" s="6" customFormat="1" ht="16.5" customHeight="1">
      <c r="A6" s="20" t="s">
        <v>18</v>
      </c>
      <c r="B6" s="21"/>
      <c r="C6" s="21"/>
      <c r="D6" s="43">
        <v>35645</v>
      </c>
      <c r="E6" s="24"/>
      <c r="F6" s="43">
        <v>34988</v>
      </c>
      <c r="G6" s="21">
        <f>D6-F6</f>
        <v>657</v>
      </c>
      <c r="H6" s="44">
        <f>G6/F6*100</f>
        <v>1.8777866697153307</v>
      </c>
      <c r="I6" s="21">
        <v>35645</v>
      </c>
      <c r="J6" s="43">
        <v>34988</v>
      </c>
      <c r="K6" s="21">
        <f>I6-J6</f>
        <v>657</v>
      </c>
      <c r="L6" s="24">
        <f>K6/J6*100</f>
        <v>1.8777866697153307</v>
      </c>
      <c r="M6" s="65"/>
    </row>
    <row r="7" spans="1:13" s="6" customFormat="1" ht="16.5" customHeight="1">
      <c r="A7" s="21" t="s">
        <v>19</v>
      </c>
      <c r="B7" s="21"/>
      <c r="C7" s="21"/>
      <c r="D7" s="43">
        <v>11308</v>
      </c>
      <c r="E7" s="24"/>
      <c r="F7" s="43">
        <v>9738</v>
      </c>
      <c r="G7" s="21">
        <f aca="true" t="shared" si="0" ref="G7:G33">D7-F7</f>
        <v>1570</v>
      </c>
      <c r="H7" s="44">
        <f aca="true" t="shared" si="1" ref="H7:H33">G7/F7*100</f>
        <v>16.12240706510577</v>
      </c>
      <c r="I7" s="21">
        <v>11308</v>
      </c>
      <c r="J7" s="43">
        <v>9738</v>
      </c>
      <c r="K7" s="21">
        <f aca="true" t="shared" si="2" ref="K7:K33">I7-J7</f>
        <v>1570</v>
      </c>
      <c r="L7" s="24">
        <f aca="true" t="shared" si="3" ref="L7:L33">K7/J7*100</f>
        <v>16.12240706510577</v>
      </c>
      <c r="M7" s="65"/>
    </row>
    <row r="8" spans="1:13" s="6" customFormat="1" ht="16.5" customHeight="1">
      <c r="A8" s="21" t="s">
        <v>20</v>
      </c>
      <c r="B8" s="21"/>
      <c r="C8" s="21"/>
      <c r="D8" s="43">
        <v>5364</v>
      </c>
      <c r="E8" s="24"/>
      <c r="F8" s="43">
        <v>7291</v>
      </c>
      <c r="G8" s="21">
        <f t="shared" si="0"/>
        <v>-1927</v>
      </c>
      <c r="H8" s="44">
        <f t="shared" si="1"/>
        <v>-26.429845014401316</v>
      </c>
      <c r="I8" s="21">
        <v>5364</v>
      </c>
      <c r="J8" s="43">
        <v>7291</v>
      </c>
      <c r="K8" s="21">
        <f t="shared" si="2"/>
        <v>-1927</v>
      </c>
      <c r="L8" s="24">
        <f t="shared" si="3"/>
        <v>-26.429845014401316</v>
      </c>
      <c r="M8" s="65"/>
    </row>
    <row r="9" spans="1:13" s="6" customFormat="1" ht="16.5" customHeight="1">
      <c r="A9" s="45" t="s">
        <v>88</v>
      </c>
      <c r="B9" s="21"/>
      <c r="C9" s="21"/>
      <c r="D9" s="43">
        <v>3898</v>
      </c>
      <c r="E9" s="24"/>
      <c r="F9" s="43">
        <v>6797</v>
      </c>
      <c r="G9" s="21">
        <f t="shared" si="0"/>
        <v>-2899</v>
      </c>
      <c r="H9" s="44">
        <f t="shared" si="1"/>
        <v>-42.65116963366191</v>
      </c>
      <c r="I9" s="21">
        <v>3898</v>
      </c>
      <c r="J9" s="43">
        <v>6797</v>
      </c>
      <c r="K9" s="21">
        <f t="shared" si="2"/>
        <v>-2899</v>
      </c>
      <c r="L9" s="24">
        <f t="shared" si="3"/>
        <v>-42.65116963366191</v>
      </c>
      <c r="M9" s="65"/>
    </row>
    <row r="10" spans="1:13" ht="16.5" customHeight="1">
      <c r="A10" s="45" t="s">
        <v>89</v>
      </c>
      <c r="B10" s="21"/>
      <c r="C10" s="21"/>
      <c r="D10" s="43">
        <v>1287</v>
      </c>
      <c r="E10" s="24"/>
      <c r="F10" s="43">
        <v>1438</v>
      </c>
      <c r="G10" s="21">
        <f t="shared" si="0"/>
        <v>-151</v>
      </c>
      <c r="H10" s="44">
        <f t="shared" si="1"/>
        <v>-10.500695410292073</v>
      </c>
      <c r="I10" s="21">
        <v>1287</v>
      </c>
      <c r="J10" s="43">
        <v>1438</v>
      </c>
      <c r="K10" s="21">
        <f t="shared" si="2"/>
        <v>-151</v>
      </c>
      <c r="L10" s="24">
        <f t="shared" si="3"/>
        <v>-10.500695410292073</v>
      </c>
      <c r="M10" s="65"/>
    </row>
    <row r="11" spans="1:13" ht="16.5" customHeight="1">
      <c r="A11" s="45" t="s">
        <v>90</v>
      </c>
      <c r="B11" s="21"/>
      <c r="C11" s="21"/>
      <c r="D11" s="43">
        <v>33</v>
      </c>
      <c r="E11" s="24"/>
      <c r="F11" s="43">
        <v>80</v>
      </c>
      <c r="G11" s="21">
        <f t="shared" si="0"/>
        <v>-47</v>
      </c>
      <c r="H11" s="44">
        <f t="shared" si="1"/>
        <v>-58.75</v>
      </c>
      <c r="I11" s="21">
        <v>33</v>
      </c>
      <c r="J11" s="43">
        <v>80</v>
      </c>
      <c r="K11" s="21">
        <f t="shared" si="2"/>
        <v>-47</v>
      </c>
      <c r="L11" s="24">
        <f t="shared" si="3"/>
        <v>-58.75</v>
      </c>
      <c r="M11" s="65"/>
    </row>
    <row r="12" spans="1:13" ht="16.5" customHeight="1">
      <c r="A12" s="45" t="s">
        <v>91</v>
      </c>
      <c r="B12" s="21"/>
      <c r="C12" s="21"/>
      <c r="D12" s="43">
        <v>2151</v>
      </c>
      <c r="E12" s="24"/>
      <c r="F12" s="43">
        <v>2554</v>
      </c>
      <c r="G12" s="21">
        <f t="shared" si="0"/>
        <v>-403</v>
      </c>
      <c r="H12" s="44">
        <f t="shared" si="1"/>
        <v>-15.779169929522318</v>
      </c>
      <c r="I12" s="21">
        <v>2151</v>
      </c>
      <c r="J12" s="43">
        <v>2554</v>
      </c>
      <c r="K12" s="21">
        <f t="shared" si="2"/>
        <v>-403</v>
      </c>
      <c r="L12" s="24">
        <f t="shared" si="3"/>
        <v>-15.779169929522318</v>
      </c>
      <c r="M12" s="65"/>
    </row>
    <row r="13" spans="1:13" ht="16.5" customHeight="1">
      <c r="A13" s="45" t="s">
        <v>92</v>
      </c>
      <c r="B13" s="21"/>
      <c r="C13" s="21"/>
      <c r="D13" s="43">
        <v>3317</v>
      </c>
      <c r="E13" s="24"/>
      <c r="F13" s="43">
        <v>2786</v>
      </c>
      <c r="G13" s="21">
        <f t="shared" si="0"/>
        <v>531</v>
      </c>
      <c r="H13" s="44">
        <f t="shared" si="1"/>
        <v>19.059583632447954</v>
      </c>
      <c r="I13" s="21">
        <v>3317</v>
      </c>
      <c r="J13" s="43">
        <v>2786</v>
      </c>
      <c r="K13" s="21">
        <f t="shared" si="2"/>
        <v>531</v>
      </c>
      <c r="L13" s="24">
        <f t="shared" si="3"/>
        <v>19.059583632447954</v>
      </c>
      <c r="M13" s="65"/>
    </row>
    <row r="14" spans="1:13" ht="16.5" customHeight="1">
      <c r="A14" s="45" t="s">
        <v>93</v>
      </c>
      <c r="B14" s="21"/>
      <c r="C14" s="21"/>
      <c r="D14" s="43">
        <v>999</v>
      </c>
      <c r="E14" s="24"/>
      <c r="F14" s="43">
        <v>744</v>
      </c>
      <c r="G14" s="21">
        <f t="shared" si="0"/>
        <v>255</v>
      </c>
      <c r="H14" s="44">
        <f t="shared" si="1"/>
        <v>34.274193548387096</v>
      </c>
      <c r="I14" s="21">
        <v>999</v>
      </c>
      <c r="J14" s="43">
        <v>744</v>
      </c>
      <c r="K14" s="21">
        <f t="shared" si="2"/>
        <v>255</v>
      </c>
      <c r="L14" s="24">
        <f t="shared" si="3"/>
        <v>34.274193548387096</v>
      </c>
      <c r="M14" s="65"/>
    </row>
    <row r="15" spans="1:13" ht="16.5" customHeight="1">
      <c r="A15" s="45" t="s">
        <v>94</v>
      </c>
      <c r="B15" s="21"/>
      <c r="C15" s="21"/>
      <c r="D15" s="43">
        <v>1951</v>
      </c>
      <c r="E15" s="24"/>
      <c r="F15" s="43">
        <v>3298</v>
      </c>
      <c r="G15" s="21">
        <f t="shared" si="0"/>
        <v>-1347</v>
      </c>
      <c r="H15" s="44">
        <f t="shared" si="1"/>
        <v>-40.8429351121892</v>
      </c>
      <c r="I15" s="21">
        <v>1951</v>
      </c>
      <c r="J15" s="43">
        <v>3298</v>
      </c>
      <c r="K15" s="21">
        <f t="shared" si="2"/>
        <v>-1347</v>
      </c>
      <c r="L15" s="24">
        <f t="shared" si="3"/>
        <v>-40.8429351121892</v>
      </c>
      <c r="M15" s="65"/>
    </row>
    <row r="16" spans="1:13" ht="16.5" customHeight="1">
      <c r="A16" s="45" t="s">
        <v>95</v>
      </c>
      <c r="B16" s="21"/>
      <c r="C16" s="21"/>
      <c r="D16" s="43">
        <v>3656</v>
      </c>
      <c r="E16" s="24"/>
      <c r="F16" s="43">
        <v>3076</v>
      </c>
      <c r="G16" s="21">
        <f t="shared" si="0"/>
        <v>580</v>
      </c>
      <c r="H16" s="44">
        <f t="shared" si="1"/>
        <v>18.855656697009103</v>
      </c>
      <c r="I16" s="21">
        <v>3656</v>
      </c>
      <c r="J16" s="43">
        <v>3076</v>
      </c>
      <c r="K16" s="21">
        <f t="shared" si="2"/>
        <v>580</v>
      </c>
      <c r="L16" s="24">
        <f t="shared" si="3"/>
        <v>18.855656697009103</v>
      </c>
      <c r="M16" s="65"/>
    </row>
    <row r="17" spans="1:13" ht="16.5" customHeight="1">
      <c r="A17" s="46" t="s">
        <v>96</v>
      </c>
      <c r="B17" s="21"/>
      <c r="C17" s="21"/>
      <c r="D17" s="43">
        <v>610</v>
      </c>
      <c r="E17" s="24"/>
      <c r="F17" s="43">
        <v>495</v>
      </c>
      <c r="G17" s="21">
        <f t="shared" si="0"/>
        <v>115</v>
      </c>
      <c r="H17" s="44">
        <f t="shared" si="1"/>
        <v>23.232323232323232</v>
      </c>
      <c r="I17" s="21">
        <v>610</v>
      </c>
      <c r="J17" s="43">
        <v>495</v>
      </c>
      <c r="K17" s="21">
        <f t="shared" si="2"/>
        <v>115</v>
      </c>
      <c r="L17" s="24">
        <f t="shared" si="3"/>
        <v>23.232323232323232</v>
      </c>
      <c r="M17" s="65"/>
    </row>
    <row r="18" spans="1:13" ht="16.5" customHeight="1">
      <c r="A18" s="21" t="s">
        <v>97</v>
      </c>
      <c r="B18" s="21"/>
      <c r="C18" s="21"/>
      <c r="D18" s="43">
        <v>2544</v>
      </c>
      <c r="E18" s="24"/>
      <c r="F18" s="43">
        <v>0</v>
      </c>
      <c r="G18" s="21">
        <f t="shared" si="0"/>
        <v>2544</v>
      </c>
      <c r="H18" s="44"/>
      <c r="I18" s="21">
        <v>2544</v>
      </c>
      <c r="J18" s="43">
        <v>0</v>
      </c>
      <c r="K18" s="21">
        <f t="shared" si="2"/>
        <v>2544</v>
      </c>
      <c r="L18" s="24"/>
      <c r="M18" s="65"/>
    </row>
    <row r="19" spans="1:13" ht="16.5" customHeight="1">
      <c r="A19" s="21" t="s">
        <v>98</v>
      </c>
      <c r="B19" s="21"/>
      <c r="C19" s="21"/>
      <c r="D19" s="43">
        <v>3857</v>
      </c>
      <c r="E19" s="24"/>
      <c r="F19" s="43">
        <v>3874</v>
      </c>
      <c r="G19" s="21">
        <f t="shared" si="0"/>
        <v>-17</v>
      </c>
      <c r="H19" s="44">
        <f t="shared" si="1"/>
        <v>-0.43882292204439854</v>
      </c>
      <c r="I19" s="21">
        <v>3857</v>
      </c>
      <c r="J19" s="43">
        <v>3874</v>
      </c>
      <c r="K19" s="21">
        <f t="shared" si="2"/>
        <v>-17</v>
      </c>
      <c r="L19" s="24">
        <f t="shared" si="3"/>
        <v>-0.43882292204439854</v>
      </c>
      <c r="M19" s="65"/>
    </row>
    <row r="20" spans="1:13" ht="16.5" customHeight="1">
      <c r="A20" s="21" t="s">
        <v>99</v>
      </c>
      <c r="B20" s="21"/>
      <c r="C20" s="21"/>
      <c r="D20" s="43">
        <v>120</v>
      </c>
      <c r="E20" s="24"/>
      <c r="F20" s="43">
        <v>158</v>
      </c>
      <c r="G20" s="21">
        <f t="shared" si="0"/>
        <v>-38</v>
      </c>
      <c r="H20" s="44">
        <f t="shared" si="1"/>
        <v>-24.050632911392405</v>
      </c>
      <c r="I20" s="21">
        <v>120</v>
      </c>
      <c r="J20" s="43">
        <v>158</v>
      </c>
      <c r="K20" s="21">
        <f t="shared" si="2"/>
        <v>-38</v>
      </c>
      <c r="L20" s="24">
        <f t="shared" si="3"/>
        <v>-24.050632911392405</v>
      </c>
      <c r="M20" s="65"/>
    </row>
    <row r="21" spans="1:13" ht="16.5" customHeight="1">
      <c r="A21" s="21" t="s">
        <v>100</v>
      </c>
      <c r="B21" s="21"/>
      <c r="C21" s="21"/>
      <c r="D21" s="43">
        <v>-86</v>
      </c>
      <c r="E21" s="24"/>
      <c r="F21" s="43">
        <v>-50</v>
      </c>
      <c r="G21" s="21">
        <f t="shared" si="0"/>
        <v>-36</v>
      </c>
      <c r="H21" s="44">
        <f t="shared" si="1"/>
        <v>72</v>
      </c>
      <c r="I21" s="21">
        <v>-86</v>
      </c>
      <c r="J21" s="43">
        <v>-50</v>
      </c>
      <c r="K21" s="21">
        <f t="shared" si="2"/>
        <v>-36</v>
      </c>
      <c r="L21" s="24">
        <f t="shared" si="3"/>
        <v>72</v>
      </c>
      <c r="M21" s="65"/>
    </row>
    <row r="22" spans="1:13" ht="16.5" customHeight="1">
      <c r="A22" s="20" t="s">
        <v>34</v>
      </c>
      <c r="B22" s="21"/>
      <c r="C22" s="21"/>
      <c r="D22" s="43">
        <v>18287</v>
      </c>
      <c r="E22" s="24"/>
      <c r="F22" s="43">
        <v>15280</v>
      </c>
      <c r="G22" s="21">
        <f t="shared" si="0"/>
        <v>3007</v>
      </c>
      <c r="H22" s="44">
        <f t="shared" si="1"/>
        <v>19.67931937172775</v>
      </c>
      <c r="I22" s="21">
        <v>18287</v>
      </c>
      <c r="J22" s="43">
        <v>15280</v>
      </c>
      <c r="K22" s="21">
        <f t="shared" si="2"/>
        <v>3007</v>
      </c>
      <c r="L22" s="24">
        <f t="shared" si="3"/>
        <v>19.67931937172775</v>
      </c>
      <c r="M22" s="65"/>
    </row>
    <row r="23" spans="1:13" s="6" customFormat="1" ht="16.5" customHeight="1">
      <c r="A23" s="21" t="s">
        <v>35</v>
      </c>
      <c r="B23" s="21"/>
      <c r="C23" s="21"/>
      <c r="D23" s="43">
        <v>1394</v>
      </c>
      <c r="E23" s="24"/>
      <c r="F23" s="43">
        <v>9166</v>
      </c>
      <c r="G23" s="21">
        <f t="shared" si="0"/>
        <v>-7772</v>
      </c>
      <c r="H23" s="44">
        <f t="shared" si="1"/>
        <v>-84.79162120881519</v>
      </c>
      <c r="I23" s="21">
        <v>1394</v>
      </c>
      <c r="J23" s="43">
        <v>9166</v>
      </c>
      <c r="K23" s="21">
        <f t="shared" si="2"/>
        <v>-7772</v>
      </c>
      <c r="L23" s="24">
        <f t="shared" si="3"/>
        <v>-84.79162120881519</v>
      </c>
      <c r="M23" s="65"/>
    </row>
    <row r="24" spans="1:13" s="6" customFormat="1" ht="16.5" customHeight="1">
      <c r="A24" s="47" t="s">
        <v>101</v>
      </c>
      <c r="B24" s="21"/>
      <c r="C24" s="21"/>
      <c r="D24" s="43">
        <v>0</v>
      </c>
      <c r="E24" s="24"/>
      <c r="F24" s="43">
        <v>4297</v>
      </c>
      <c r="G24" s="21">
        <f t="shared" si="0"/>
        <v>-4297</v>
      </c>
      <c r="H24" s="44">
        <f t="shared" si="1"/>
        <v>-100</v>
      </c>
      <c r="I24" s="21">
        <v>0</v>
      </c>
      <c r="J24" s="43">
        <v>4297</v>
      </c>
      <c r="K24" s="21">
        <f t="shared" si="2"/>
        <v>-4297</v>
      </c>
      <c r="L24" s="24">
        <f t="shared" si="3"/>
        <v>-100</v>
      </c>
      <c r="M24" s="65"/>
    </row>
    <row r="25" spans="1:13" s="6" customFormat="1" ht="16.5" customHeight="1">
      <c r="A25" s="47" t="s">
        <v>37</v>
      </c>
      <c r="B25" s="21"/>
      <c r="C25" s="21"/>
      <c r="D25" s="43">
        <v>0</v>
      </c>
      <c r="E25" s="24"/>
      <c r="F25" s="43">
        <v>3069</v>
      </c>
      <c r="G25" s="21">
        <f t="shared" si="0"/>
        <v>-3069</v>
      </c>
      <c r="H25" s="44">
        <f t="shared" si="1"/>
        <v>-100</v>
      </c>
      <c r="I25" s="21">
        <v>0</v>
      </c>
      <c r="J25" s="43">
        <v>3069</v>
      </c>
      <c r="K25" s="21">
        <f t="shared" si="2"/>
        <v>-3069</v>
      </c>
      <c r="L25" s="24">
        <f t="shared" si="3"/>
        <v>-100</v>
      </c>
      <c r="M25" s="65"/>
    </row>
    <row r="26" spans="1:13" s="6" customFormat="1" ht="16.5" customHeight="1">
      <c r="A26" s="21" t="s">
        <v>38</v>
      </c>
      <c r="B26" s="21"/>
      <c r="C26" s="21"/>
      <c r="D26" s="43">
        <v>2519</v>
      </c>
      <c r="E26" s="24"/>
      <c r="F26" s="43">
        <v>663</v>
      </c>
      <c r="G26" s="21">
        <f t="shared" si="0"/>
        <v>1856</v>
      </c>
      <c r="H26" s="44">
        <f t="shared" si="1"/>
        <v>279.93966817496226</v>
      </c>
      <c r="I26" s="21">
        <v>2519</v>
      </c>
      <c r="J26" s="43">
        <v>663</v>
      </c>
      <c r="K26" s="21">
        <f t="shared" si="2"/>
        <v>1856</v>
      </c>
      <c r="L26" s="24">
        <f t="shared" si="3"/>
        <v>279.93966817496226</v>
      </c>
      <c r="M26" s="65"/>
    </row>
    <row r="27" spans="1:13" s="6" customFormat="1" ht="16.5" customHeight="1">
      <c r="A27" s="21" t="s">
        <v>39</v>
      </c>
      <c r="B27" s="21"/>
      <c r="C27" s="21"/>
      <c r="D27" s="43">
        <v>2639</v>
      </c>
      <c r="E27" s="24"/>
      <c r="F27" s="43">
        <v>2043</v>
      </c>
      <c r="G27" s="21">
        <f t="shared" si="0"/>
        <v>596</v>
      </c>
      <c r="H27" s="44">
        <f t="shared" si="1"/>
        <v>29.172785119921684</v>
      </c>
      <c r="I27" s="21">
        <v>2639</v>
      </c>
      <c r="J27" s="43">
        <v>2043</v>
      </c>
      <c r="K27" s="21">
        <f t="shared" si="2"/>
        <v>596</v>
      </c>
      <c r="L27" s="24">
        <f t="shared" si="3"/>
        <v>29.172785119921684</v>
      </c>
      <c r="M27" s="65"/>
    </row>
    <row r="28" spans="1:13" s="6" customFormat="1" ht="16.5" customHeight="1">
      <c r="A28" s="21" t="s">
        <v>40</v>
      </c>
      <c r="B28" s="21"/>
      <c r="C28" s="21"/>
      <c r="D28" s="43">
        <v>0</v>
      </c>
      <c r="E28" s="24"/>
      <c r="F28" s="43">
        <v>0</v>
      </c>
      <c r="G28" s="21">
        <f t="shared" si="0"/>
        <v>0</v>
      </c>
      <c r="H28" s="44"/>
      <c r="I28" s="21">
        <v>0</v>
      </c>
      <c r="J28" s="43">
        <v>0</v>
      </c>
      <c r="K28" s="21">
        <f t="shared" si="2"/>
        <v>0</v>
      </c>
      <c r="L28" s="24"/>
      <c r="M28" s="65"/>
    </row>
    <row r="29" spans="1:13" s="6" customFormat="1" ht="16.5" customHeight="1">
      <c r="A29" s="25" t="s">
        <v>102</v>
      </c>
      <c r="B29" s="21"/>
      <c r="C29" s="21"/>
      <c r="D29" s="43">
        <v>6885</v>
      </c>
      <c r="E29" s="24"/>
      <c r="F29" s="43">
        <v>463</v>
      </c>
      <c r="G29" s="21">
        <f t="shared" si="0"/>
        <v>6422</v>
      </c>
      <c r="H29" s="44">
        <f t="shared" si="1"/>
        <v>1387.0410367170625</v>
      </c>
      <c r="I29" s="21">
        <v>6885</v>
      </c>
      <c r="J29" s="43">
        <v>463</v>
      </c>
      <c r="K29" s="21">
        <f t="shared" si="2"/>
        <v>6422</v>
      </c>
      <c r="L29" s="24">
        <f t="shared" si="3"/>
        <v>1387.0410367170625</v>
      </c>
      <c r="M29" s="65"/>
    </row>
    <row r="30" spans="1:13" s="6" customFormat="1" ht="16.5" customHeight="1">
      <c r="A30" s="21" t="s">
        <v>42</v>
      </c>
      <c r="B30" s="21"/>
      <c r="C30" s="21"/>
      <c r="D30" s="43">
        <v>0</v>
      </c>
      <c r="E30" s="24"/>
      <c r="F30" s="43">
        <v>120</v>
      </c>
      <c r="G30" s="21">
        <f t="shared" si="0"/>
        <v>-120</v>
      </c>
      <c r="H30" s="44">
        <f t="shared" si="1"/>
        <v>-100</v>
      </c>
      <c r="I30" s="21">
        <v>0</v>
      </c>
      <c r="J30" s="43">
        <v>120</v>
      </c>
      <c r="K30" s="21">
        <f t="shared" si="2"/>
        <v>-120</v>
      </c>
      <c r="L30" s="24">
        <f t="shared" si="3"/>
        <v>-100</v>
      </c>
      <c r="M30" s="65"/>
    </row>
    <row r="31" spans="1:13" s="6" customFormat="1" ht="16.5" customHeight="1">
      <c r="A31" s="21" t="s">
        <v>43</v>
      </c>
      <c r="B31" s="21"/>
      <c r="C31" s="21"/>
      <c r="D31" s="43">
        <v>1389</v>
      </c>
      <c r="E31" s="24"/>
      <c r="F31" s="43">
        <v>200</v>
      </c>
      <c r="G31" s="21">
        <f t="shared" si="0"/>
        <v>1189</v>
      </c>
      <c r="H31" s="44">
        <f t="shared" si="1"/>
        <v>594.5</v>
      </c>
      <c r="I31" s="21">
        <v>1389</v>
      </c>
      <c r="J31" s="43">
        <v>200</v>
      </c>
      <c r="K31" s="21">
        <f t="shared" si="2"/>
        <v>1189</v>
      </c>
      <c r="L31" s="24">
        <f t="shared" si="3"/>
        <v>594.5</v>
      </c>
      <c r="M31" s="65"/>
    </row>
    <row r="32" spans="1:13" s="6" customFormat="1" ht="16.5" customHeight="1">
      <c r="A32" s="21" t="s">
        <v>44</v>
      </c>
      <c r="B32" s="21"/>
      <c r="C32" s="21"/>
      <c r="D32" s="43">
        <v>3461</v>
      </c>
      <c r="E32" s="24"/>
      <c r="F32" s="43">
        <v>2625</v>
      </c>
      <c r="G32" s="21">
        <f t="shared" si="0"/>
        <v>836</v>
      </c>
      <c r="H32" s="44">
        <f t="shared" si="1"/>
        <v>31.847619047619048</v>
      </c>
      <c r="I32" s="21">
        <v>3461</v>
      </c>
      <c r="J32" s="43">
        <v>2625</v>
      </c>
      <c r="K32" s="21">
        <f t="shared" si="2"/>
        <v>836</v>
      </c>
      <c r="L32" s="24">
        <f t="shared" si="3"/>
        <v>31.847619047619048</v>
      </c>
      <c r="M32" s="65"/>
    </row>
    <row r="33" spans="1:13" s="6" customFormat="1" ht="16.5" customHeight="1">
      <c r="A33" s="48" t="s">
        <v>45</v>
      </c>
      <c r="B33" s="22"/>
      <c r="C33" s="21"/>
      <c r="D33" s="43">
        <v>53932</v>
      </c>
      <c r="E33" s="24"/>
      <c r="F33" s="43">
        <v>50268</v>
      </c>
      <c r="G33" s="21">
        <f t="shared" si="0"/>
        <v>3664</v>
      </c>
      <c r="H33" s="44">
        <f t="shared" si="1"/>
        <v>7.288931328081483</v>
      </c>
      <c r="I33" s="21">
        <v>53932</v>
      </c>
      <c r="J33" s="43">
        <v>50268</v>
      </c>
      <c r="K33" s="21">
        <f t="shared" si="2"/>
        <v>3664</v>
      </c>
      <c r="L33" s="24">
        <f t="shared" si="3"/>
        <v>7.288931328081483</v>
      </c>
      <c r="M33" s="65"/>
    </row>
    <row r="34" spans="1:13" ht="37.5" customHeight="1">
      <c r="A34" s="49"/>
      <c r="B34" s="50"/>
      <c r="C34" s="50"/>
      <c r="D34" s="51"/>
      <c r="E34" s="50"/>
      <c r="F34" s="51"/>
      <c r="G34" s="50"/>
      <c r="H34" s="50"/>
      <c r="I34" s="50"/>
      <c r="J34" s="50"/>
      <c r="K34" s="50"/>
      <c r="L34" s="50"/>
      <c r="M34" s="50"/>
    </row>
    <row r="35" spans="1:13" ht="23.25" customHeight="1">
      <c r="A35" s="49"/>
      <c r="B35" s="50"/>
      <c r="C35" s="50"/>
      <c r="D35" s="51"/>
      <c r="E35" s="50"/>
      <c r="F35" s="51"/>
      <c r="G35" s="50"/>
      <c r="H35" s="50"/>
      <c r="I35" s="50"/>
      <c r="J35" s="50"/>
      <c r="K35" s="50"/>
      <c r="L35" s="50"/>
      <c r="M35" s="50"/>
    </row>
    <row r="36" spans="1:13" s="6" customFormat="1" ht="30" customHeight="1">
      <c r="A36" s="39" t="s">
        <v>5</v>
      </c>
      <c r="B36" s="15" t="s">
        <v>6</v>
      </c>
      <c r="C36" s="15" t="s">
        <v>7</v>
      </c>
      <c r="D36" s="40" t="s">
        <v>8</v>
      </c>
      <c r="E36" s="16" t="s">
        <v>9</v>
      </c>
      <c r="F36" s="15" t="s">
        <v>10</v>
      </c>
      <c r="G36" s="15" t="s">
        <v>11</v>
      </c>
      <c r="H36" s="16" t="s">
        <v>12</v>
      </c>
      <c r="I36" s="15" t="s">
        <v>13</v>
      </c>
      <c r="J36" s="15" t="s">
        <v>14</v>
      </c>
      <c r="K36" s="15" t="s">
        <v>15</v>
      </c>
      <c r="L36" s="16" t="s">
        <v>16</v>
      </c>
      <c r="M36" s="66" t="s">
        <v>17</v>
      </c>
    </row>
    <row r="37" spans="1:13" s="6" customFormat="1" ht="21.75" customHeight="1">
      <c r="A37" s="41"/>
      <c r="B37" s="18"/>
      <c r="C37" s="18"/>
      <c r="D37" s="42"/>
      <c r="E37" s="19"/>
      <c r="F37" s="18"/>
      <c r="G37" s="18"/>
      <c r="H37" s="19"/>
      <c r="I37" s="18"/>
      <c r="J37" s="18"/>
      <c r="K37" s="18"/>
      <c r="L37" s="19"/>
      <c r="M37" s="66"/>
    </row>
    <row r="38" spans="1:13" s="6" customFormat="1" ht="24.75" customHeight="1">
      <c r="A38" s="52" t="s">
        <v>50</v>
      </c>
      <c r="B38" s="21"/>
      <c r="C38" s="22"/>
      <c r="D38" s="23">
        <v>58584</v>
      </c>
      <c r="E38" s="53"/>
      <c r="F38" s="54">
        <v>30009</v>
      </c>
      <c r="G38" s="55">
        <f>D38-F38</f>
        <v>28575</v>
      </c>
      <c r="H38" s="56">
        <f>G38/F38*100</f>
        <v>95.22143356992902</v>
      </c>
      <c r="I38" s="21">
        <v>58584</v>
      </c>
      <c r="J38" s="21">
        <v>30009</v>
      </c>
      <c r="K38" s="21">
        <f>I38-J38</f>
        <v>28575</v>
      </c>
      <c r="L38" s="24">
        <f>K38/J38*100</f>
        <v>95.22143356992902</v>
      </c>
      <c r="M38" s="65"/>
    </row>
    <row r="39" spans="1:13" s="6" customFormat="1" ht="24.75" customHeight="1">
      <c r="A39" s="57" t="s">
        <v>51</v>
      </c>
      <c r="B39" s="21"/>
      <c r="C39" s="22"/>
      <c r="D39" s="23">
        <v>113</v>
      </c>
      <c r="E39" s="53"/>
      <c r="F39" s="54">
        <v>60</v>
      </c>
      <c r="G39" s="55">
        <f aca="true" t="shared" si="4" ref="G39:G61">D39-F39</f>
        <v>53</v>
      </c>
      <c r="H39" s="56">
        <f aca="true" t="shared" si="5" ref="H39:H61">G39/F39*100</f>
        <v>88.33333333333333</v>
      </c>
      <c r="I39" s="21">
        <v>113</v>
      </c>
      <c r="J39" s="21">
        <v>60</v>
      </c>
      <c r="K39" s="21">
        <f aca="true" t="shared" si="6" ref="K39:K61">I39-J39</f>
        <v>53</v>
      </c>
      <c r="L39" s="24">
        <f aca="true" t="shared" si="7" ref="L39:L61">K39/J39*100</f>
        <v>88.33333333333333</v>
      </c>
      <c r="M39" s="65"/>
    </row>
    <row r="40" spans="1:13" s="6" customFormat="1" ht="24.75" customHeight="1">
      <c r="A40" s="57" t="s">
        <v>52</v>
      </c>
      <c r="B40" s="21"/>
      <c r="C40" s="58"/>
      <c r="D40" s="59">
        <v>24239</v>
      </c>
      <c r="E40" s="53"/>
      <c r="F40" s="54">
        <v>12617</v>
      </c>
      <c r="G40" s="55">
        <f t="shared" si="4"/>
        <v>11622</v>
      </c>
      <c r="H40" s="56">
        <f t="shared" si="5"/>
        <v>92.11381469445986</v>
      </c>
      <c r="I40" s="21">
        <v>24238</v>
      </c>
      <c r="J40" s="21">
        <v>12617</v>
      </c>
      <c r="K40" s="21">
        <f t="shared" si="6"/>
        <v>11621</v>
      </c>
      <c r="L40" s="24">
        <f t="shared" si="7"/>
        <v>92.10588888008243</v>
      </c>
      <c r="M40" s="65"/>
    </row>
    <row r="41" spans="1:13" s="6" customFormat="1" ht="24.75" customHeight="1">
      <c r="A41" s="57" t="s">
        <v>53</v>
      </c>
      <c r="B41" s="21"/>
      <c r="C41" s="58"/>
      <c r="D41" s="59">
        <v>75273</v>
      </c>
      <c r="E41" s="53"/>
      <c r="F41" s="54">
        <v>73766</v>
      </c>
      <c r="G41" s="55">
        <f t="shared" si="4"/>
        <v>1507</v>
      </c>
      <c r="H41" s="56">
        <f t="shared" si="5"/>
        <v>2.042946614971667</v>
      </c>
      <c r="I41" s="21">
        <v>75273</v>
      </c>
      <c r="J41" s="21">
        <v>73766</v>
      </c>
      <c r="K41" s="21">
        <f t="shared" si="6"/>
        <v>1507</v>
      </c>
      <c r="L41" s="24">
        <f t="shared" si="7"/>
        <v>2.042946614971667</v>
      </c>
      <c r="M41" s="65"/>
    </row>
    <row r="42" spans="1:13" s="6" customFormat="1" ht="24.75" customHeight="1">
      <c r="A42" s="57" t="s">
        <v>54</v>
      </c>
      <c r="B42" s="21"/>
      <c r="C42" s="58"/>
      <c r="D42" s="59">
        <v>642</v>
      </c>
      <c r="E42" s="53"/>
      <c r="F42" s="54">
        <v>380</v>
      </c>
      <c r="G42" s="55">
        <f t="shared" si="4"/>
        <v>262</v>
      </c>
      <c r="H42" s="56">
        <f t="shared" si="5"/>
        <v>68.94736842105263</v>
      </c>
      <c r="I42" s="21">
        <v>641</v>
      </c>
      <c r="J42" s="21">
        <v>380</v>
      </c>
      <c r="K42" s="21">
        <f t="shared" si="6"/>
        <v>261</v>
      </c>
      <c r="L42" s="24">
        <f t="shared" si="7"/>
        <v>68.6842105263158</v>
      </c>
      <c r="M42" s="65"/>
    </row>
    <row r="43" spans="1:13" s="6" customFormat="1" ht="24.75" customHeight="1">
      <c r="A43" s="57" t="s">
        <v>103</v>
      </c>
      <c r="B43" s="21"/>
      <c r="C43" s="58"/>
      <c r="D43" s="59">
        <v>5585</v>
      </c>
      <c r="E43" s="53"/>
      <c r="F43" s="54">
        <v>3983</v>
      </c>
      <c r="G43" s="55">
        <f t="shared" si="4"/>
        <v>1602</v>
      </c>
      <c r="H43" s="56">
        <f t="shared" si="5"/>
        <v>40.22093899071052</v>
      </c>
      <c r="I43" s="21">
        <v>5585</v>
      </c>
      <c r="J43" s="21">
        <v>3983</v>
      </c>
      <c r="K43" s="21">
        <f t="shared" si="6"/>
        <v>1602</v>
      </c>
      <c r="L43" s="24">
        <f t="shared" si="7"/>
        <v>40.22093899071052</v>
      </c>
      <c r="M43" s="65"/>
    </row>
    <row r="44" spans="1:13" s="6" customFormat="1" ht="24.75" customHeight="1">
      <c r="A44" s="57" t="s">
        <v>56</v>
      </c>
      <c r="B44" s="21"/>
      <c r="C44" s="58"/>
      <c r="D44" s="59">
        <v>38653</v>
      </c>
      <c r="E44" s="53"/>
      <c r="F44" s="54">
        <v>24267</v>
      </c>
      <c r="G44" s="55">
        <f t="shared" si="4"/>
        <v>14386</v>
      </c>
      <c r="H44" s="56">
        <f t="shared" si="5"/>
        <v>59.28215271768244</v>
      </c>
      <c r="I44" s="21">
        <v>38653</v>
      </c>
      <c r="J44" s="21">
        <v>24267</v>
      </c>
      <c r="K44" s="21">
        <f t="shared" si="6"/>
        <v>14386</v>
      </c>
      <c r="L44" s="24">
        <f t="shared" si="7"/>
        <v>59.28215271768244</v>
      </c>
      <c r="M44" s="65"/>
    </row>
    <row r="45" spans="1:13" s="6" customFormat="1" ht="24.75" customHeight="1">
      <c r="A45" s="57" t="s">
        <v>57</v>
      </c>
      <c r="B45" s="21"/>
      <c r="C45" s="58"/>
      <c r="D45" s="59">
        <v>27197</v>
      </c>
      <c r="E45" s="53"/>
      <c r="F45" s="54">
        <v>19736</v>
      </c>
      <c r="G45" s="55">
        <f t="shared" si="4"/>
        <v>7461</v>
      </c>
      <c r="H45" s="56">
        <f t="shared" si="5"/>
        <v>37.80401297122011</v>
      </c>
      <c r="I45" s="21">
        <v>27197</v>
      </c>
      <c r="J45" s="21">
        <v>19736</v>
      </c>
      <c r="K45" s="21">
        <f t="shared" si="6"/>
        <v>7461</v>
      </c>
      <c r="L45" s="24">
        <f t="shared" si="7"/>
        <v>37.80401297122011</v>
      </c>
      <c r="M45" s="65"/>
    </row>
    <row r="46" spans="1:13" s="6" customFormat="1" ht="24.75" customHeight="1">
      <c r="A46" s="57" t="s">
        <v>58</v>
      </c>
      <c r="B46" s="21"/>
      <c r="C46" s="58"/>
      <c r="D46" s="59">
        <v>5403</v>
      </c>
      <c r="E46" s="53"/>
      <c r="F46" s="54">
        <v>8834</v>
      </c>
      <c r="G46" s="55">
        <f t="shared" si="4"/>
        <v>-3431</v>
      </c>
      <c r="H46" s="56">
        <f t="shared" si="5"/>
        <v>-38.83857822051166</v>
      </c>
      <c r="I46" s="21">
        <v>5403</v>
      </c>
      <c r="J46" s="21">
        <v>8834</v>
      </c>
      <c r="K46" s="21">
        <f t="shared" si="6"/>
        <v>-3431</v>
      </c>
      <c r="L46" s="24">
        <f t="shared" si="7"/>
        <v>-38.83857822051166</v>
      </c>
      <c r="M46" s="65"/>
    </row>
    <row r="47" spans="1:13" s="6" customFormat="1" ht="24.75" customHeight="1">
      <c r="A47" s="75" t="s">
        <v>59</v>
      </c>
      <c r="B47" s="21"/>
      <c r="C47" s="58"/>
      <c r="D47" s="59">
        <v>22867</v>
      </c>
      <c r="E47" s="53"/>
      <c r="F47" s="54">
        <v>29782</v>
      </c>
      <c r="G47" s="55">
        <f t="shared" si="4"/>
        <v>-6915</v>
      </c>
      <c r="H47" s="56">
        <f t="shared" si="5"/>
        <v>-23.218722718420523</v>
      </c>
      <c r="I47" s="21">
        <v>22867</v>
      </c>
      <c r="J47" s="21">
        <v>29782</v>
      </c>
      <c r="K47" s="21">
        <f t="shared" si="6"/>
        <v>-6915</v>
      </c>
      <c r="L47" s="24">
        <f t="shared" si="7"/>
        <v>-23.218722718420523</v>
      </c>
      <c r="M47" s="65"/>
    </row>
    <row r="48" spans="1:13" s="6" customFormat="1" ht="24.75" customHeight="1">
      <c r="A48" s="75" t="s">
        <v>60</v>
      </c>
      <c r="B48" s="21"/>
      <c r="C48" s="58"/>
      <c r="D48" s="59">
        <v>50882</v>
      </c>
      <c r="E48" s="53"/>
      <c r="F48" s="54">
        <v>13803</v>
      </c>
      <c r="G48" s="55">
        <f t="shared" si="4"/>
        <v>37079</v>
      </c>
      <c r="H48" s="56">
        <f t="shared" si="5"/>
        <v>268.630007969282</v>
      </c>
      <c r="I48" s="21">
        <v>50882</v>
      </c>
      <c r="J48" s="21">
        <v>13803</v>
      </c>
      <c r="K48" s="21">
        <f t="shared" si="6"/>
        <v>37079</v>
      </c>
      <c r="L48" s="24">
        <f t="shared" si="7"/>
        <v>268.630007969282</v>
      </c>
      <c r="M48" s="65"/>
    </row>
    <row r="49" spans="1:13" s="6" customFormat="1" ht="24.75" customHeight="1">
      <c r="A49" s="75" t="s">
        <v>61</v>
      </c>
      <c r="B49" s="21"/>
      <c r="C49" s="58"/>
      <c r="D49" s="59">
        <v>13312</v>
      </c>
      <c r="E49" s="53"/>
      <c r="F49" s="54">
        <v>7587</v>
      </c>
      <c r="G49" s="55">
        <f t="shared" si="4"/>
        <v>5725</v>
      </c>
      <c r="H49" s="56">
        <f t="shared" si="5"/>
        <v>75.45802029787795</v>
      </c>
      <c r="I49" s="21">
        <v>13312</v>
      </c>
      <c r="J49" s="21">
        <v>7587</v>
      </c>
      <c r="K49" s="21">
        <f t="shared" si="6"/>
        <v>5725</v>
      </c>
      <c r="L49" s="24">
        <f t="shared" si="7"/>
        <v>75.45802029787795</v>
      </c>
      <c r="M49" s="65"/>
    </row>
    <row r="50" spans="1:13" s="6" customFormat="1" ht="24.75" customHeight="1">
      <c r="A50" s="57" t="s">
        <v>62</v>
      </c>
      <c r="B50" s="21"/>
      <c r="C50" s="58"/>
      <c r="D50" s="59">
        <v>8537</v>
      </c>
      <c r="E50" s="53"/>
      <c r="F50" s="54">
        <v>373</v>
      </c>
      <c r="G50" s="55">
        <f t="shared" si="4"/>
        <v>8164</v>
      </c>
      <c r="H50" s="56">
        <f t="shared" si="5"/>
        <v>2188.7399463806973</v>
      </c>
      <c r="I50" s="21">
        <v>8537</v>
      </c>
      <c r="J50" s="21">
        <v>373</v>
      </c>
      <c r="K50" s="21">
        <f t="shared" si="6"/>
        <v>8164</v>
      </c>
      <c r="L50" s="24">
        <f t="shared" si="7"/>
        <v>2188.7399463806973</v>
      </c>
      <c r="M50" s="65"/>
    </row>
    <row r="51" spans="1:13" s="6" customFormat="1" ht="24.75" customHeight="1">
      <c r="A51" s="57" t="s">
        <v>63</v>
      </c>
      <c r="B51" s="21"/>
      <c r="C51" s="58"/>
      <c r="D51" s="59">
        <v>1228</v>
      </c>
      <c r="E51" s="53"/>
      <c r="F51" s="54">
        <v>664</v>
      </c>
      <c r="G51" s="55">
        <f t="shared" si="4"/>
        <v>564</v>
      </c>
      <c r="H51" s="56">
        <f t="shared" si="5"/>
        <v>84.93975903614458</v>
      </c>
      <c r="I51" s="21">
        <v>1228</v>
      </c>
      <c r="J51" s="21">
        <v>664</v>
      </c>
      <c r="K51" s="21">
        <f t="shared" si="6"/>
        <v>564</v>
      </c>
      <c r="L51" s="24">
        <f t="shared" si="7"/>
        <v>84.93975903614458</v>
      </c>
      <c r="M51" s="65"/>
    </row>
    <row r="52" spans="1:13" s="6" customFormat="1" ht="24.75" customHeight="1">
      <c r="A52" s="57" t="s">
        <v>64</v>
      </c>
      <c r="B52" s="21"/>
      <c r="C52" s="58"/>
      <c r="D52" s="59">
        <v>0</v>
      </c>
      <c r="E52" s="53"/>
      <c r="F52" s="54">
        <v>0</v>
      </c>
      <c r="G52" s="55">
        <f t="shared" si="4"/>
        <v>0</v>
      </c>
      <c r="H52" s="56"/>
      <c r="I52" s="21">
        <v>0</v>
      </c>
      <c r="J52" s="21">
        <v>0</v>
      </c>
      <c r="K52" s="21">
        <f t="shared" si="6"/>
        <v>0</v>
      </c>
      <c r="L52" s="24"/>
      <c r="M52" s="65"/>
    </row>
    <row r="53" spans="1:13" s="6" customFormat="1" ht="24.75" customHeight="1">
      <c r="A53" s="60" t="s">
        <v>104</v>
      </c>
      <c r="B53" s="21"/>
      <c r="C53" s="58"/>
      <c r="D53" s="59">
        <v>0</v>
      </c>
      <c r="E53" s="53"/>
      <c r="F53" s="54">
        <v>0</v>
      </c>
      <c r="G53" s="55">
        <f t="shared" si="4"/>
        <v>0</v>
      </c>
      <c r="H53" s="56"/>
      <c r="I53" s="21">
        <v>0</v>
      </c>
      <c r="J53" s="21">
        <v>0</v>
      </c>
      <c r="K53" s="21">
        <f t="shared" si="6"/>
        <v>0</v>
      </c>
      <c r="L53" s="24"/>
      <c r="M53" s="65"/>
    </row>
    <row r="54" spans="1:13" s="6" customFormat="1" ht="24.75" customHeight="1">
      <c r="A54" s="75" t="s">
        <v>105</v>
      </c>
      <c r="B54" s="21"/>
      <c r="C54" s="58"/>
      <c r="D54" s="59">
        <v>4480</v>
      </c>
      <c r="E54" s="53"/>
      <c r="F54" s="54">
        <v>1424</v>
      </c>
      <c r="G54" s="55">
        <f t="shared" si="4"/>
        <v>3056</v>
      </c>
      <c r="H54" s="56">
        <f t="shared" si="5"/>
        <v>214.60674157303373</v>
      </c>
      <c r="I54" s="21">
        <v>4480</v>
      </c>
      <c r="J54" s="21">
        <v>1424</v>
      </c>
      <c r="K54" s="21">
        <f t="shared" si="6"/>
        <v>3056</v>
      </c>
      <c r="L54" s="24">
        <f t="shared" si="7"/>
        <v>214.60674157303373</v>
      </c>
      <c r="M54" s="65"/>
    </row>
    <row r="55" spans="1:13" s="6" customFormat="1" ht="24.75" customHeight="1">
      <c r="A55" s="75" t="s">
        <v>106</v>
      </c>
      <c r="B55" s="21"/>
      <c r="C55" s="58"/>
      <c r="D55" s="59">
        <v>3389</v>
      </c>
      <c r="E55" s="53"/>
      <c r="F55" s="54">
        <v>520</v>
      </c>
      <c r="G55" s="55">
        <f t="shared" si="4"/>
        <v>2869</v>
      </c>
      <c r="H55" s="56">
        <f t="shared" si="5"/>
        <v>551.7307692307693</v>
      </c>
      <c r="I55" s="21">
        <v>3389</v>
      </c>
      <c r="J55" s="21">
        <v>520</v>
      </c>
      <c r="K55" s="21">
        <f t="shared" si="6"/>
        <v>2869</v>
      </c>
      <c r="L55" s="24">
        <f t="shared" si="7"/>
        <v>551.7307692307693</v>
      </c>
      <c r="M55" s="65"/>
    </row>
    <row r="56" spans="1:13" s="6" customFormat="1" ht="24.75" customHeight="1">
      <c r="A56" s="57" t="s">
        <v>107</v>
      </c>
      <c r="B56" s="21"/>
      <c r="C56" s="58"/>
      <c r="D56" s="59">
        <v>1868</v>
      </c>
      <c r="E56" s="53"/>
      <c r="F56" s="54">
        <v>3256</v>
      </c>
      <c r="G56" s="55">
        <f t="shared" si="4"/>
        <v>-1388</v>
      </c>
      <c r="H56" s="56">
        <f t="shared" si="5"/>
        <v>-42.62899262899263</v>
      </c>
      <c r="I56" s="21">
        <v>1868</v>
      </c>
      <c r="J56" s="21">
        <v>3256</v>
      </c>
      <c r="K56" s="21">
        <f t="shared" si="6"/>
        <v>-1388</v>
      </c>
      <c r="L56" s="24">
        <f t="shared" si="7"/>
        <v>-42.62899262899263</v>
      </c>
      <c r="M56" s="65"/>
    </row>
    <row r="57" spans="1:13" s="6" customFormat="1" ht="24.75" customHeight="1">
      <c r="A57" s="57" t="s">
        <v>108</v>
      </c>
      <c r="B57" s="21"/>
      <c r="C57" s="58"/>
      <c r="D57" s="59">
        <v>2054</v>
      </c>
      <c r="E57" s="53"/>
      <c r="F57" s="54">
        <v>1042</v>
      </c>
      <c r="G57" s="55">
        <f t="shared" si="4"/>
        <v>1012</v>
      </c>
      <c r="H57" s="56">
        <f t="shared" si="5"/>
        <v>97.12092130518234</v>
      </c>
      <c r="I57" s="21">
        <v>2054</v>
      </c>
      <c r="J57" s="21">
        <v>1042</v>
      </c>
      <c r="K57" s="21">
        <f t="shared" si="6"/>
        <v>1012</v>
      </c>
      <c r="L57" s="24">
        <f t="shared" si="7"/>
        <v>97.12092130518234</v>
      </c>
      <c r="M57" s="65"/>
    </row>
    <row r="58" spans="1:13" s="6" customFormat="1" ht="24.75" customHeight="1">
      <c r="A58" s="57" t="s">
        <v>109</v>
      </c>
      <c r="B58" s="21"/>
      <c r="C58" s="58"/>
      <c r="D58" s="59">
        <v>1958</v>
      </c>
      <c r="E58" s="53"/>
      <c r="F58" s="54">
        <v>2436</v>
      </c>
      <c r="G58" s="55">
        <f t="shared" si="4"/>
        <v>-478</v>
      </c>
      <c r="H58" s="56">
        <f t="shared" si="5"/>
        <v>-19.62233169129721</v>
      </c>
      <c r="I58" s="21">
        <v>1958</v>
      </c>
      <c r="J58" s="21">
        <v>2436</v>
      </c>
      <c r="K58" s="21">
        <f t="shared" si="6"/>
        <v>-478</v>
      </c>
      <c r="L58" s="24">
        <f t="shared" si="7"/>
        <v>-19.62233169129721</v>
      </c>
      <c r="M58" s="65"/>
    </row>
    <row r="59" spans="1:13" s="6" customFormat="1" ht="24.75" customHeight="1">
      <c r="A59" s="57" t="s">
        <v>110</v>
      </c>
      <c r="B59" s="21"/>
      <c r="C59" s="58"/>
      <c r="D59" s="59">
        <v>1492</v>
      </c>
      <c r="E59" s="53"/>
      <c r="F59" s="54">
        <v>1739</v>
      </c>
      <c r="G59" s="55">
        <f t="shared" si="4"/>
        <v>-247</v>
      </c>
      <c r="H59" s="56">
        <f t="shared" si="5"/>
        <v>-14.203565267395055</v>
      </c>
      <c r="I59" s="21">
        <v>1492</v>
      </c>
      <c r="J59" s="21">
        <v>1739</v>
      </c>
      <c r="K59" s="21">
        <f t="shared" si="6"/>
        <v>-247</v>
      </c>
      <c r="L59" s="24">
        <f t="shared" si="7"/>
        <v>-14.203565267395055</v>
      </c>
      <c r="M59" s="65"/>
    </row>
    <row r="60" spans="1:13" s="6" customFormat="1" ht="24.75" customHeight="1">
      <c r="A60" s="57" t="s">
        <v>111</v>
      </c>
      <c r="B60" s="21"/>
      <c r="C60" s="58"/>
      <c r="D60" s="59">
        <v>0</v>
      </c>
      <c r="E60" s="53"/>
      <c r="F60" s="54">
        <v>1</v>
      </c>
      <c r="G60" s="55">
        <f t="shared" si="4"/>
        <v>-1</v>
      </c>
      <c r="H60" s="56">
        <f t="shared" si="5"/>
        <v>-100</v>
      </c>
      <c r="I60" s="21">
        <v>0</v>
      </c>
      <c r="J60" s="21">
        <v>1</v>
      </c>
      <c r="K60" s="21">
        <f t="shared" si="6"/>
        <v>-1</v>
      </c>
      <c r="L60" s="24">
        <f t="shared" si="7"/>
        <v>-100</v>
      </c>
      <c r="M60" s="65"/>
    </row>
    <row r="61" spans="1:13" s="6" customFormat="1" ht="24.75" customHeight="1">
      <c r="A61" s="61" t="s">
        <v>73</v>
      </c>
      <c r="B61" s="21">
        <f>SUM(B38:B60)</f>
        <v>0</v>
      </c>
      <c r="C61" s="58"/>
      <c r="D61" s="59">
        <v>347756</v>
      </c>
      <c r="E61" s="53"/>
      <c r="F61" s="54">
        <v>236279</v>
      </c>
      <c r="G61" s="55">
        <f t="shared" si="4"/>
        <v>111477</v>
      </c>
      <c r="H61" s="56">
        <f t="shared" si="5"/>
        <v>47.18024030912608</v>
      </c>
      <c r="I61" s="21">
        <v>347755</v>
      </c>
      <c r="J61" s="21">
        <v>236279</v>
      </c>
      <c r="K61" s="21">
        <f t="shared" si="6"/>
        <v>111476</v>
      </c>
      <c r="L61" s="24">
        <f t="shared" si="7"/>
        <v>47.17981708065465</v>
      </c>
      <c r="M61" s="65"/>
    </row>
    <row r="63" ht="14.25">
      <c r="D63" s="3" t="s">
        <v>3</v>
      </c>
    </row>
  </sheetData>
  <sheetProtection/>
  <mergeCells count="27">
    <mergeCell ref="K2:M2"/>
    <mergeCell ref="D3:G3"/>
    <mergeCell ref="K3:L3"/>
    <mergeCell ref="A4:A5"/>
    <mergeCell ref="A36:A37"/>
    <mergeCell ref="B4:B5"/>
    <mergeCell ref="B36:B37"/>
    <mergeCell ref="C4:C5"/>
    <mergeCell ref="C36:C37"/>
    <mergeCell ref="D4:D5"/>
    <mergeCell ref="D36:D37"/>
    <mergeCell ref="E4:E5"/>
    <mergeCell ref="E36:E37"/>
    <mergeCell ref="F4:F5"/>
    <mergeCell ref="F36:F37"/>
    <mergeCell ref="G4:G5"/>
    <mergeCell ref="G36:G37"/>
    <mergeCell ref="H4:H5"/>
    <mergeCell ref="H36:H37"/>
    <mergeCell ref="I4:I5"/>
    <mergeCell ref="I36:I37"/>
    <mergeCell ref="J4:J5"/>
    <mergeCell ref="J36:J37"/>
    <mergeCell ref="K4:K5"/>
    <mergeCell ref="K36:K37"/>
    <mergeCell ref="L4:L5"/>
    <mergeCell ref="L36:L37"/>
  </mergeCells>
  <printOptions horizontalCentered="1" verticalCentered="1"/>
  <pageMargins left="0.5905511811023623" right="0.3937007874015748" top="0.3937007874015748" bottom="0.3937007874015748" header="0" footer="0.1968503937007874"/>
  <pageSetup horizontalDpi="180" verticalDpi="180" orientation="landscape" paperSize="9" scale="70"/>
  <headerFooter alignWithMargins="0">
    <oddFooter>&amp;C第 &amp;P 页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39" sqref="A39:M39"/>
    </sheetView>
  </sheetViews>
  <sheetFormatPr defaultColWidth="8.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bestFit="1" customWidth="1"/>
    <col min="12" max="12" width="10.875" style="4" customWidth="1"/>
    <col min="13" max="13" width="9.875" style="6" hidden="1" customWidth="1"/>
    <col min="14" max="32" width="9.00390625" style="6" bestFit="1" customWidth="1"/>
    <col min="33" max="16384" width="8.625" style="6" customWidth="1"/>
  </cols>
  <sheetData>
    <row r="1" spans="1:13" s="1" customFormat="1" ht="38.25" customHeight="1">
      <c r="A1" s="7" t="s">
        <v>87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2" t="s">
        <v>1</v>
      </c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3" t="s">
        <v>4</v>
      </c>
      <c r="M3" s="34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5" t="s">
        <v>17</v>
      </c>
    </row>
    <row r="5" spans="1:13" ht="24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6"/>
    </row>
    <row r="6" spans="1:13" ht="15.75" customHeight="1">
      <c r="A6" s="20" t="s">
        <v>74</v>
      </c>
      <c r="B6" s="21"/>
      <c r="C6" s="22"/>
      <c r="D6" s="23">
        <v>53932</v>
      </c>
      <c r="E6" s="24"/>
      <c r="F6" s="23">
        <v>50268</v>
      </c>
      <c r="G6" s="21">
        <f>D6-F6</f>
        <v>3664</v>
      </c>
      <c r="H6" s="24">
        <f>G6/F6*100</f>
        <v>7.288931328081483</v>
      </c>
      <c r="I6" s="21">
        <v>53932</v>
      </c>
      <c r="J6" s="21">
        <v>50268</v>
      </c>
      <c r="K6" s="21">
        <f>I6-J6</f>
        <v>3664</v>
      </c>
      <c r="L6" s="24">
        <f>K6/J6*100</f>
        <v>7.288931328081483</v>
      </c>
      <c r="M6" s="37"/>
    </row>
    <row r="7" spans="1:13" ht="15.75" customHeight="1">
      <c r="A7" s="21" t="s">
        <v>75</v>
      </c>
      <c r="B7" s="21"/>
      <c r="C7" s="22"/>
      <c r="D7" s="23">
        <v>21228</v>
      </c>
      <c r="E7" s="24"/>
      <c r="F7" s="23">
        <v>18451</v>
      </c>
      <c r="G7" s="21">
        <f aca="true" t="shared" si="0" ref="G7:G37">D7-F7</f>
        <v>2777</v>
      </c>
      <c r="H7" s="24">
        <f aca="true" t="shared" si="1" ref="H7:H37">G7/F7*100</f>
        <v>15.0506747601756</v>
      </c>
      <c r="I7" s="21">
        <v>21228</v>
      </c>
      <c r="J7" s="21">
        <v>18451</v>
      </c>
      <c r="K7" s="21">
        <f aca="true" t="shared" si="2" ref="K7:K13">I7-J7</f>
        <v>2777</v>
      </c>
      <c r="L7" s="24">
        <f aca="true" t="shared" si="3" ref="L7:L37">K7/J7*100</f>
        <v>15.0506747601756</v>
      </c>
      <c r="M7" s="38"/>
    </row>
    <row r="8" spans="1:13" ht="15.75" customHeight="1">
      <c r="A8" s="21" t="s">
        <v>76</v>
      </c>
      <c r="B8" s="21"/>
      <c r="C8" s="22"/>
      <c r="D8" s="23">
        <v>7349</v>
      </c>
      <c r="E8" s="24"/>
      <c r="F8" s="23">
        <v>7991</v>
      </c>
      <c r="G8" s="21">
        <f t="shared" si="0"/>
        <v>-642</v>
      </c>
      <c r="H8" s="24">
        <f t="shared" si="1"/>
        <v>-8.034038293079714</v>
      </c>
      <c r="I8" s="21">
        <v>7349</v>
      </c>
      <c r="J8" s="21">
        <v>7991</v>
      </c>
      <c r="K8" s="21">
        <f t="shared" si="2"/>
        <v>-642</v>
      </c>
      <c r="L8" s="24">
        <f t="shared" si="3"/>
        <v>-8.034038293079714</v>
      </c>
      <c r="M8" s="38"/>
    </row>
    <row r="9" spans="1:13" ht="15.75" customHeight="1">
      <c r="A9" s="25" t="s">
        <v>77</v>
      </c>
      <c r="B9" s="21"/>
      <c r="C9" s="22"/>
      <c r="D9" s="23">
        <v>581</v>
      </c>
      <c r="E9" s="24"/>
      <c r="F9" s="23">
        <v>489</v>
      </c>
      <c r="G9" s="21">
        <f t="shared" si="0"/>
        <v>92</v>
      </c>
      <c r="H9" s="24">
        <f t="shared" si="1"/>
        <v>18.813905930470348</v>
      </c>
      <c r="I9" s="21">
        <v>581</v>
      </c>
      <c r="J9" s="21">
        <v>489</v>
      </c>
      <c r="K9" s="21">
        <f t="shared" si="2"/>
        <v>92</v>
      </c>
      <c r="L9" s="24">
        <f t="shared" si="3"/>
        <v>18.813905930470348</v>
      </c>
      <c r="M9" s="38"/>
    </row>
    <row r="10" spans="1:13" ht="15.75" customHeight="1">
      <c r="A10" s="25" t="s">
        <v>78</v>
      </c>
      <c r="B10" s="21"/>
      <c r="C10" s="22"/>
      <c r="D10" s="23">
        <v>174</v>
      </c>
      <c r="E10" s="24"/>
      <c r="F10" s="23">
        <v>84</v>
      </c>
      <c r="G10" s="21">
        <f t="shared" si="0"/>
        <v>90</v>
      </c>
      <c r="H10" s="24">
        <f t="shared" si="1"/>
        <v>107.14285714285714</v>
      </c>
      <c r="I10" s="21">
        <v>174</v>
      </c>
      <c r="J10" s="21">
        <v>84</v>
      </c>
      <c r="K10" s="21">
        <f t="shared" si="2"/>
        <v>90</v>
      </c>
      <c r="L10" s="24">
        <f t="shared" si="3"/>
        <v>107.14285714285714</v>
      </c>
      <c r="M10" s="38"/>
    </row>
    <row r="11" spans="1:13" ht="15.75" customHeight="1">
      <c r="A11" s="25" t="s">
        <v>79</v>
      </c>
      <c r="B11" s="21"/>
      <c r="C11" s="22"/>
      <c r="D11" s="23">
        <v>13495</v>
      </c>
      <c r="E11" s="24"/>
      <c r="F11" s="23">
        <v>13043</v>
      </c>
      <c r="G11" s="21">
        <f t="shared" si="0"/>
        <v>452</v>
      </c>
      <c r="H11" s="24">
        <f t="shared" si="1"/>
        <v>3.4654604002146745</v>
      </c>
      <c r="I11" s="21">
        <v>13495</v>
      </c>
      <c r="J11" s="21">
        <v>13043</v>
      </c>
      <c r="K11" s="21">
        <f t="shared" si="2"/>
        <v>452</v>
      </c>
      <c r="L11" s="24">
        <f t="shared" si="3"/>
        <v>3.4654604002146745</v>
      </c>
      <c r="M11" s="38"/>
    </row>
    <row r="12" spans="1:13" ht="15.75" customHeight="1">
      <c r="A12" s="25" t="s">
        <v>80</v>
      </c>
      <c r="B12" s="21"/>
      <c r="C12" s="22"/>
      <c r="D12" s="23">
        <v>4136</v>
      </c>
      <c r="E12" s="24"/>
      <c r="F12" s="23">
        <v>3836</v>
      </c>
      <c r="G12" s="21">
        <f t="shared" si="0"/>
        <v>300</v>
      </c>
      <c r="H12" s="24">
        <f t="shared" si="1"/>
        <v>7.820646506777893</v>
      </c>
      <c r="I12" s="21">
        <v>4136</v>
      </c>
      <c r="J12" s="21">
        <v>3836</v>
      </c>
      <c r="K12" s="21">
        <f t="shared" si="2"/>
        <v>300</v>
      </c>
      <c r="L12" s="24">
        <f t="shared" si="3"/>
        <v>7.820646506777893</v>
      </c>
      <c r="M12" s="38"/>
    </row>
    <row r="13" spans="1:13" ht="15.75" customHeight="1">
      <c r="A13" s="25" t="s">
        <v>81</v>
      </c>
      <c r="B13" s="21"/>
      <c r="C13" s="22"/>
      <c r="D13" s="23">
        <v>6969</v>
      </c>
      <c r="E13" s="24"/>
      <c r="F13" s="23">
        <v>6374</v>
      </c>
      <c r="G13" s="21">
        <f t="shared" si="0"/>
        <v>595</v>
      </c>
      <c r="H13" s="24">
        <f t="shared" si="1"/>
        <v>9.334797615312205</v>
      </c>
      <c r="I13" s="21">
        <v>6969</v>
      </c>
      <c r="J13" s="21">
        <v>6374</v>
      </c>
      <c r="K13" s="21">
        <f t="shared" si="2"/>
        <v>595</v>
      </c>
      <c r="L13" s="24">
        <f t="shared" si="3"/>
        <v>9.334797615312205</v>
      </c>
      <c r="M13" s="38"/>
    </row>
    <row r="14" spans="1:13" ht="15.75" customHeight="1">
      <c r="A14" s="77" t="s">
        <v>82</v>
      </c>
      <c r="B14" s="21"/>
      <c r="C14" s="22"/>
      <c r="D14" s="23">
        <v>35645</v>
      </c>
      <c r="E14" s="24"/>
      <c r="F14" s="23">
        <v>34988</v>
      </c>
      <c r="G14" s="21">
        <f t="shared" si="0"/>
        <v>657</v>
      </c>
      <c r="H14" s="24">
        <f t="shared" si="1"/>
        <v>1.8777866697153307</v>
      </c>
      <c r="I14" s="21">
        <v>35645</v>
      </c>
      <c r="J14" s="21">
        <v>34988</v>
      </c>
      <c r="K14" s="21">
        <f aca="true" t="shared" si="4" ref="K7:K37">I14-J14</f>
        <v>657</v>
      </c>
      <c r="L14" s="24">
        <f t="shared" si="3"/>
        <v>1.8777866697153307</v>
      </c>
      <c r="M14" s="38"/>
    </row>
    <row r="15" spans="1:13" ht="15.75" customHeight="1">
      <c r="A15" s="21" t="s">
        <v>75</v>
      </c>
      <c r="B15" s="21"/>
      <c r="C15" s="22"/>
      <c r="D15" s="23">
        <v>11087</v>
      </c>
      <c r="E15" s="24"/>
      <c r="F15" s="23">
        <v>10811</v>
      </c>
      <c r="G15" s="21">
        <f t="shared" si="0"/>
        <v>276</v>
      </c>
      <c r="H15" s="24">
        <f t="shared" si="1"/>
        <v>2.5529553232818425</v>
      </c>
      <c r="I15" s="21">
        <v>11087</v>
      </c>
      <c r="J15" s="21">
        <v>10811</v>
      </c>
      <c r="K15" s="21">
        <f t="shared" si="4"/>
        <v>276</v>
      </c>
      <c r="L15" s="24">
        <f t="shared" si="3"/>
        <v>2.5529553232818425</v>
      </c>
      <c r="M15" s="38"/>
    </row>
    <row r="16" spans="1:13" ht="15.75" customHeight="1">
      <c r="A16" s="21" t="s">
        <v>76</v>
      </c>
      <c r="B16" s="21"/>
      <c r="C16" s="22"/>
      <c r="D16" s="23">
        <v>6460</v>
      </c>
      <c r="E16" s="24"/>
      <c r="F16" s="23">
        <v>5892</v>
      </c>
      <c r="G16" s="21">
        <f t="shared" si="0"/>
        <v>568</v>
      </c>
      <c r="H16" s="24">
        <f t="shared" si="1"/>
        <v>9.640190088255261</v>
      </c>
      <c r="I16" s="21">
        <v>6460</v>
      </c>
      <c r="J16" s="21">
        <v>5892</v>
      </c>
      <c r="K16" s="21">
        <f t="shared" si="4"/>
        <v>568</v>
      </c>
      <c r="L16" s="24">
        <f t="shared" si="3"/>
        <v>9.640190088255261</v>
      </c>
      <c r="M16" s="38"/>
    </row>
    <row r="17" spans="1:13" ht="15.75" customHeight="1">
      <c r="A17" s="25" t="s">
        <v>77</v>
      </c>
      <c r="B17" s="21"/>
      <c r="C17" s="22"/>
      <c r="D17" s="23">
        <v>494</v>
      </c>
      <c r="E17" s="24"/>
      <c r="F17" s="23">
        <v>313</v>
      </c>
      <c r="G17" s="21">
        <f t="shared" si="0"/>
        <v>181</v>
      </c>
      <c r="H17" s="24">
        <f t="shared" si="1"/>
        <v>57.82747603833865</v>
      </c>
      <c r="I17" s="21">
        <v>494</v>
      </c>
      <c r="J17" s="21">
        <v>313</v>
      </c>
      <c r="K17" s="21">
        <f t="shared" si="4"/>
        <v>181</v>
      </c>
      <c r="L17" s="24">
        <f t="shared" si="3"/>
        <v>57.82747603833865</v>
      </c>
      <c r="M17" s="38"/>
    </row>
    <row r="18" spans="1:13" ht="15.75" customHeight="1">
      <c r="A18" s="25" t="s">
        <v>78</v>
      </c>
      <c r="B18" s="21"/>
      <c r="C18" s="22"/>
      <c r="D18" s="23">
        <v>21</v>
      </c>
      <c r="E18" s="24"/>
      <c r="F18" s="23">
        <v>29</v>
      </c>
      <c r="G18" s="21">
        <f t="shared" si="0"/>
        <v>-8</v>
      </c>
      <c r="H18" s="24">
        <f t="shared" si="1"/>
        <v>-27.586206896551722</v>
      </c>
      <c r="I18" s="21">
        <v>21</v>
      </c>
      <c r="J18" s="21">
        <v>29</v>
      </c>
      <c r="K18" s="21">
        <f t="shared" si="4"/>
        <v>-8</v>
      </c>
      <c r="L18" s="24">
        <f t="shared" si="3"/>
        <v>-27.586206896551722</v>
      </c>
      <c r="M18" s="38"/>
    </row>
    <row r="19" spans="1:13" ht="15.75" customHeight="1">
      <c r="A19" s="25" t="s">
        <v>79</v>
      </c>
      <c r="B19" s="21"/>
      <c r="C19" s="22"/>
      <c r="D19" s="23">
        <v>9279</v>
      </c>
      <c r="E19" s="24"/>
      <c r="F19" s="23">
        <v>10131</v>
      </c>
      <c r="G19" s="21">
        <f t="shared" si="0"/>
        <v>-852</v>
      </c>
      <c r="H19" s="24">
        <f t="shared" si="1"/>
        <v>-8.409831211134144</v>
      </c>
      <c r="I19" s="21">
        <v>9279</v>
      </c>
      <c r="J19" s="21">
        <v>10131</v>
      </c>
      <c r="K19" s="21">
        <f t="shared" si="4"/>
        <v>-852</v>
      </c>
      <c r="L19" s="24">
        <f t="shared" si="3"/>
        <v>-8.409831211134144</v>
      </c>
      <c r="M19" s="38"/>
    </row>
    <row r="20" spans="1:13" ht="15.75" customHeight="1">
      <c r="A20" s="25" t="s">
        <v>80</v>
      </c>
      <c r="B20" s="21"/>
      <c r="C20" s="22"/>
      <c r="D20" s="23">
        <v>2206</v>
      </c>
      <c r="E20" s="24"/>
      <c r="F20" s="23">
        <v>1995</v>
      </c>
      <c r="G20" s="21">
        <f t="shared" si="0"/>
        <v>211</v>
      </c>
      <c r="H20" s="24">
        <f t="shared" si="1"/>
        <v>10.576441102756892</v>
      </c>
      <c r="I20" s="21">
        <v>2206</v>
      </c>
      <c r="J20" s="21">
        <v>1995</v>
      </c>
      <c r="K20" s="21">
        <f t="shared" si="4"/>
        <v>211</v>
      </c>
      <c r="L20" s="24">
        <f t="shared" si="3"/>
        <v>10.576441102756892</v>
      </c>
      <c r="M20" s="38"/>
    </row>
    <row r="21" spans="1:13" ht="15.75" customHeight="1">
      <c r="A21" s="25" t="s">
        <v>81</v>
      </c>
      <c r="B21" s="21"/>
      <c r="C21" s="22"/>
      <c r="D21" s="23">
        <v>6098</v>
      </c>
      <c r="E21" s="24"/>
      <c r="F21" s="23">
        <v>5817</v>
      </c>
      <c r="G21" s="21">
        <f t="shared" si="0"/>
        <v>281</v>
      </c>
      <c r="H21" s="24">
        <f t="shared" si="1"/>
        <v>4.830668729585697</v>
      </c>
      <c r="I21" s="21">
        <v>6098</v>
      </c>
      <c r="J21" s="21">
        <v>5817</v>
      </c>
      <c r="K21" s="21">
        <f t="shared" si="4"/>
        <v>281</v>
      </c>
      <c r="L21" s="24">
        <f t="shared" si="3"/>
        <v>4.830668729585697</v>
      </c>
      <c r="M21" s="38"/>
    </row>
    <row r="22" spans="1:13" ht="15.75" customHeight="1">
      <c r="A22" s="77" t="s">
        <v>83</v>
      </c>
      <c r="B22" s="21"/>
      <c r="C22" s="22"/>
      <c r="D22" s="23">
        <v>18287</v>
      </c>
      <c r="E22" s="24"/>
      <c r="F22" s="23">
        <v>15280</v>
      </c>
      <c r="G22" s="21">
        <f t="shared" si="0"/>
        <v>3007</v>
      </c>
      <c r="H22" s="24">
        <f t="shared" si="1"/>
        <v>19.67931937172775</v>
      </c>
      <c r="I22" s="21">
        <v>18287</v>
      </c>
      <c r="J22" s="21">
        <v>15280</v>
      </c>
      <c r="K22" s="21">
        <f t="shared" si="4"/>
        <v>3007</v>
      </c>
      <c r="L22" s="24">
        <f t="shared" si="3"/>
        <v>19.67931937172775</v>
      </c>
      <c r="M22" s="38"/>
    </row>
    <row r="23" spans="1:13" ht="15.75" customHeight="1">
      <c r="A23" s="21" t="s">
        <v>75</v>
      </c>
      <c r="B23" s="21"/>
      <c r="C23" s="22"/>
      <c r="D23" s="23">
        <v>10141</v>
      </c>
      <c r="E23" s="24"/>
      <c r="F23" s="23">
        <v>7640</v>
      </c>
      <c r="G23" s="21">
        <f t="shared" si="0"/>
        <v>2501</v>
      </c>
      <c r="H23" s="24">
        <f t="shared" si="1"/>
        <v>32.73560209424084</v>
      </c>
      <c r="I23" s="21">
        <v>10141</v>
      </c>
      <c r="J23" s="21">
        <v>7640</v>
      </c>
      <c r="K23" s="21">
        <f t="shared" si="4"/>
        <v>2501</v>
      </c>
      <c r="L23" s="24">
        <f t="shared" si="3"/>
        <v>32.73560209424084</v>
      </c>
      <c r="M23" s="38"/>
    </row>
    <row r="24" spans="1:13" ht="15.75" customHeight="1">
      <c r="A24" s="21" t="s">
        <v>76</v>
      </c>
      <c r="B24" s="21"/>
      <c r="C24" s="22"/>
      <c r="D24" s="23">
        <v>889</v>
      </c>
      <c r="E24" s="24"/>
      <c r="F24" s="23">
        <v>2099</v>
      </c>
      <c r="G24" s="21">
        <f t="shared" si="0"/>
        <v>-1210</v>
      </c>
      <c r="H24" s="24">
        <f t="shared" si="1"/>
        <v>-57.64649833253931</v>
      </c>
      <c r="I24" s="21">
        <v>889</v>
      </c>
      <c r="J24" s="21">
        <v>2099</v>
      </c>
      <c r="K24" s="21">
        <f t="shared" si="4"/>
        <v>-1210</v>
      </c>
      <c r="L24" s="24">
        <f t="shared" si="3"/>
        <v>-57.64649833253931</v>
      </c>
      <c r="M24" s="38"/>
    </row>
    <row r="25" spans="1:13" ht="15.75" customHeight="1">
      <c r="A25" s="25" t="s">
        <v>77</v>
      </c>
      <c r="B25" s="21"/>
      <c r="C25" s="22"/>
      <c r="D25" s="23">
        <v>87</v>
      </c>
      <c r="E25" s="24"/>
      <c r="F25" s="23">
        <v>176</v>
      </c>
      <c r="G25" s="21">
        <f t="shared" si="0"/>
        <v>-89</v>
      </c>
      <c r="H25" s="24">
        <f t="shared" si="1"/>
        <v>-50.56818181818182</v>
      </c>
      <c r="I25" s="21">
        <v>87</v>
      </c>
      <c r="J25" s="21">
        <v>176</v>
      </c>
      <c r="K25" s="21">
        <f t="shared" si="4"/>
        <v>-89</v>
      </c>
      <c r="L25" s="24">
        <f t="shared" si="3"/>
        <v>-50.56818181818182</v>
      </c>
      <c r="M25" s="38"/>
    </row>
    <row r="26" spans="1:13" ht="15.75" customHeight="1">
      <c r="A26" s="25" t="s">
        <v>78</v>
      </c>
      <c r="B26" s="21"/>
      <c r="C26" s="22"/>
      <c r="D26" s="23">
        <v>153</v>
      </c>
      <c r="E26" s="24"/>
      <c r="F26" s="23">
        <v>55</v>
      </c>
      <c r="G26" s="21">
        <f t="shared" si="0"/>
        <v>98</v>
      </c>
      <c r="H26" s="24">
        <f t="shared" si="1"/>
        <v>178.1818181818182</v>
      </c>
      <c r="I26" s="21">
        <v>153</v>
      </c>
      <c r="J26" s="21">
        <v>55</v>
      </c>
      <c r="K26" s="21">
        <f t="shared" si="4"/>
        <v>98</v>
      </c>
      <c r="L26" s="24">
        <f t="shared" si="3"/>
        <v>178.1818181818182</v>
      </c>
      <c r="M26" s="38"/>
    </row>
    <row r="27" spans="1:13" ht="15.75" customHeight="1">
      <c r="A27" s="25" t="s">
        <v>79</v>
      </c>
      <c r="B27" s="21"/>
      <c r="C27" s="22"/>
      <c r="D27" s="23">
        <v>4216</v>
      </c>
      <c r="E27" s="24"/>
      <c r="F27" s="23">
        <v>2912</v>
      </c>
      <c r="G27" s="21">
        <f t="shared" si="0"/>
        <v>1304</v>
      </c>
      <c r="H27" s="24">
        <f t="shared" si="1"/>
        <v>44.78021978021978</v>
      </c>
      <c r="I27" s="21">
        <v>4216</v>
      </c>
      <c r="J27" s="21">
        <v>2912</v>
      </c>
      <c r="K27" s="21">
        <f t="shared" si="4"/>
        <v>1304</v>
      </c>
      <c r="L27" s="24">
        <f t="shared" si="3"/>
        <v>44.78021978021978</v>
      </c>
      <c r="M27" s="38"/>
    </row>
    <row r="28" spans="1:13" ht="15.75" customHeight="1">
      <c r="A28" s="25" t="s">
        <v>80</v>
      </c>
      <c r="B28" s="21"/>
      <c r="C28" s="22"/>
      <c r="D28" s="23">
        <v>1930</v>
      </c>
      <c r="E28" s="24"/>
      <c r="F28" s="23">
        <v>1841</v>
      </c>
      <c r="G28" s="21">
        <f t="shared" si="0"/>
        <v>89</v>
      </c>
      <c r="H28" s="24">
        <f t="shared" si="1"/>
        <v>4.83432916892993</v>
      </c>
      <c r="I28" s="21">
        <v>1930</v>
      </c>
      <c r="J28" s="21">
        <v>1841</v>
      </c>
      <c r="K28" s="21">
        <f t="shared" si="4"/>
        <v>89</v>
      </c>
      <c r="L28" s="24">
        <f t="shared" si="3"/>
        <v>4.83432916892993</v>
      </c>
      <c r="M28" s="38"/>
    </row>
    <row r="29" spans="1:13" ht="15.75" customHeight="1">
      <c r="A29" s="25" t="s">
        <v>81</v>
      </c>
      <c r="B29" s="21"/>
      <c r="C29" s="22"/>
      <c r="D29" s="23">
        <v>871</v>
      </c>
      <c r="E29" s="24"/>
      <c r="F29" s="23">
        <v>557</v>
      </c>
      <c r="G29" s="21">
        <f t="shared" si="0"/>
        <v>314</v>
      </c>
      <c r="H29" s="24">
        <f t="shared" si="1"/>
        <v>56.37342908438061</v>
      </c>
      <c r="I29" s="21">
        <v>871</v>
      </c>
      <c r="J29" s="21">
        <v>557</v>
      </c>
      <c r="K29" s="21">
        <f t="shared" si="4"/>
        <v>314</v>
      </c>
      <c r="L29" s="24">
        <f t="shared" si="3"/>
        <v>56.37342908438061</v>
      </c>
      <c r="M29" s="38"/>
    </row>
    <row r="30" spans="1:13" ht="15.75" customHeight="1">
      <c r="A30" s="20" t="s">
        <v>84</v>
      </c>
      <c r="B30" s="21"/>
      <c r="C30" s="22"/>
      <c r="D30" s="23">
        <v>347756</v>
      </c>
      <c r="E30" s="24"/>
      <c r="F30" s="23">
        <v>236279</v>
      </c>
      <c r="G30" s="21">
        <f t="shared" si="0"/>
        <v>111477</v>
      </c>
      <c r="H30" s="24">
        <f t="shared" si="1"/>
        <v>47.18024030912608</v>
      </c>
      <c r="I30" s="21">
        <v>347755</v>
      </c>
      <c r="J30" s="21">
        <v>236279</v>
      </c>
      <c r="K30" s="21">
        <f t="shared" si="4"/>
        <v>111476</v>
      </c>
      <c r="L30" s="24">
        <f t="shared" si="3"/>
        <v>47.17981708065465</v>
      </c>
      <c r="M30" s="38"/>
    </row>
    <row r="31" spans="1:13" ht="15.75" customHeight="1">
      <c r="A31" s="21" t="s">
        <v>75</v>
      </c>
      <c r="B31" s="21"/>
      <c r="C31" s="22"/>
      <c r="D31" s="23">
        <v>51072</v>
      </c>
      <c r="E31" s="24"/>
      <c r="F31" s="23">
        <v>34301</v>
      </c>
      <c r="G31" s="21">
        <f t="shared" si="0"/>
        <v>16771</v>
      </c>
      <c r="H31" s="24">
        <f t="shared" si="1"/>
        <v>48.89361826185826</v>
      </c>
      <c r="I31" s="21">
        <v>51072</v>
      </c>
      <c r="J31" s="21">
        <v>34301</v>
      </c>
      <c r="K31" s="21">
        <f t="shared" si="4"/>
        <v>16771</v>
      </c>
      <c r="L31" s="24">
        <f t="shared" si="3"/>
        <v>48.89361826185826</v>
      </c>
      <c r="M31" s="38"/>
    </row>
    <row r="32" spans="1:13" ht="15.75" customHeight="1">
      <c r="A32" s="21" t="s">
        <v>76</v>
      </c>
      <c r="B32" s="21"/>
      <c r="C32" s="22"/>
      <c r="D32" s="23">
        <v>32918</v>
      </c>
      <c r="E32" s="24"/>
      <c r="F32" s="23">
        <v>21758</v>
      </c>
      <c r="G32" s="21">
        <f t="shared" si="0"/>
        <v>11160</v>
      </c>
      <c r="H32" s="24">
        <f t="shared" si="1"/>
        <v>51.29147899623128</v>
      </c>
      <c r="I32" s="21">
        <v>32918</v>
      </c>
      <c r="J32" s="21">
        <v>21758</v>
      </c>
      <c r="K32" s="21">
        <f t="shared" si="4"/>
        <v>11160</v>
      </c>
      <c r="L32" s="24">
        <f t="shared" si="3"/>
        <v>51.29147899623128</v>
      </c>
      <c r="M32" s="38"/>
    </row>
    <row r="33" spans="1:13" ht="15.75" customHeight="1">
      <c r="A33" s="25" t="s">
        <v>77</v>
      </c>
      <c r="B33" s="21"/>
      <c r="C33" s="22"/>
      <c r="D33" s="23">
        <v>9606</v>
      </c>
      <c r="E33" s="24"/>
      <c r="F33" s="23">
        <v>5870</v>
      </c>
      <c r="G33" s="21">
        <f t="shared" si="0"/>
        <v>3736</v>
      </c>
      <c r="H33" s="24">
        <f t="shared" si="1"/>
        <v>63.64565587734242</v>
      </c>
      <c r="I33" s="21">
        <v>9606</v>
      </c>
      <c r="J33" s="21">
        <v>5870</v>
      </c>
      <c r="K33" s="21">
        <f t="shared" si="4"/>
        <v>3736</v>
      </c>
      <c r="L33" s="24">
        <f t="shared" si="3"/>
        <v>63.64565587734242</v>
      </c>
      <c r="M33" s="38"/>
    </row>
    <row r="34" spans="1:13" ht="15.75" customHeight="1">
      <c r="A34" s="25" t="s">
        <v>78</v>
      </c>
      <c r="B34" s="21"/>
      <c r="C34" s="22"/>
      <c r="D34" s="23">
        <v>5078</v>
      </c>
      <c r="E34" s="24"/>
      <c r="F34" s="23">
        <v>3297</v>
      </c>
      <c r="G34" s="21">
        <f t="shared" si="0"/>
        <v>1781</v>
      </c>
      <c r="H34" s="24">
        <f t="shared" si="1"/>
        <v>54.018804974218995</v>
      </c>
      <c r="I34" s="21">
        <v>5078</v>
      </c>
      <c r="J34" s="21">
        <v>3297</v>
      </c>
      <c r="K34" s="21">
        <f t="shared" si="4"/>
        <v>1781</v>
      </c>
      <c r="L34" s="24">
        <f t="shared" si="3"/>
        <v>54.018804974218995</v>
      </c>
      <c r="M34" s="38"/>
    </row>
    <row r="35" spans="1:13" ht="15.75" customHeight="1">
      <c r="A35" s="25" t="s">
        <v>79</v>
      </c>
      <c r="B35" s="21"/>
      <c r="C35" s="22"/>
      <c r="D35" s="23">
        <v>90314</v>
      </c>
      <c r="E35" s="24"/>
      <c r="F35" s="23">
        <v>67502</v>
      </c>
      <c r="G35" s="21">
        <f t="shared" si="0"/>
        <v>22812</v>
      </c>
      <c r="H35" s="24">
        <f t="shared" si="1"/>
        <v>33.79455423543006</v>
      </c>
      <c r="I35" s="21">
        <v>90314</v>
      </c>
      <c r="J35" s="21">
        <v>67502</v>
      </c>
      <c r="K35" s="21">
        <f t="shared" si="4"/>
        <v>22812</v>
      </c>
      <c r="L35" s="24">
        <f t="shared" si="3"/>
        <v>33.79455423543006</v>
      </c>
      <c r="M35" s="38"/>
    </row>
    <row r="36" spans="1:13" ht="15.75" customHeight="1">
      <c r="A36" s="25" t="s">
        <v>80</v>
      </c>
      <c r="B36" s="21"/>
      <c r="C36" s="22"/>
      <c r="D36" s="23">
        <v>52357</v>
      </c>
      <c r="E36" s="24"/>
      <c r="F36" s="23">
        <v>33637</v>
      </c>
      <c r="G36" s="21">
        <f t="shared" si="0"/>
        <v>18720</v>
      </c>
      <c r="H36" s="24">
        <f t="shared" si="1"/>
        <v>55.65300115943752</v>
      </c>
      <c r="I36" s="21">
        <v>52355.585</v>
      </c>
      <c r="J36" s="21">
        <v>33637</v>
      </c>
      <c r="K36" s="21">
        <f t="shared" si="4"/>
        <v>18718.585</v>
      </c>
      <c r="L36" s="24">
        <f t="shared" si="3"/>
        <v>55.64879448226655</v>
      </c>
      <c r="M36" s="38"/>
    </row>
    <row r="37" spans="1:13" ht="15.75" customHeight="1">
      <c r="A37" s="25" t="s">
        <v>81</v>
      </c>
      <c r="B37" s="21"/>
      <c r="C37" s="22"/>
      <c r="D37" s="23">
        <v>106411</v>
      </c>
      <c r="E37" s="24"/>
      <c r="F37" s="23">
        <v>69914</v>
      </c>
      <c r="G37" s="21">
        <f t="shared" si="0"/>
        <v>36497</v>
      </c>
      <c r="H37" s="24">
        <f t="shared" si="1"/>
        <v>52.2027061818806</v>
      </c>
      <c r="I37" s="21">
        <v>106411</v>
      </c>
      <c r="J37" s="21">
        <v>69914</v>
      </c>
      <c r="K37" s="21">
        <f t="shared" si="4"/>
        <v>36497</v>
      </c>
      <c r="L37" s="24">
        <f t="shared" si="3"/>
        <v>52.2027061818806</v>
      </c>
      <c r="M37" s="38"/>
    </row>
    <row r="38" spans="1:8" ht="18" customHeight="1">
      <c r="A38" s="27" t="s">
        <v>85</v>
      </c>
      <c r="H38" s="28"/>
    </row>
    <row r="39" spans="1:13" ht="9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ht="15.75">
      <c r="A40" s="30" t="s">
        <v>86</v>
      </c>
    </row>
  </sheetData>
  <sheetProtection/>
  <mergeCells count="16"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05511811023623" right="0.3937007874015748" top="0.5905511811023623" bottom="0.5905511811023623" header="0" footer="0.3937007874015748"/>
  <pageSetup horizontalDpi="180" verticalDpi="180" orientation="landscape" paperSize="9" scale="70"/>
  <headerFooter alignWithMargins="0">
    <oddFooter>&amp;L&amp;"Times New Roman,常规" &amp;C第&amp;"Times New Roman,常规"3&amp;"宋体,常规"页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2020-01-02T00:43:38Z</cp:lastPrinted>
  <dcterms:created xsi:type="dcterms:W3CDTF">2008-01-31T15:26:37Z</dcterms:created>
  <dcterms:modified xsi:type="dcterms:W3CDTF">2020-02-03T06:47:37Z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